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65" windowWidth="14955" windowHeight="7755"/>
  </bookViews>
  <sheets>
    <sheet name="Index" sheetId="9" r:id="rId1"/>
    <sheet name="6.1" sheetId="1" r:id="rId2"/>
    <sheet name="6.2" sheetId="2" r:id="rId3"/>
    <sheet name="6.3" sheetId="3" r:id="rId4"/>
    <sheet name="6.4" sheetId="14" r:id="rId5"/>
    <sheet name="6.5" sheetId="6" r:id="rId6"/>
    <sheet name="6.6" sheetId="7" r:id="rId7"/>
    <sheet name="6.7" sheetId="12" r:id="rId8"/>
    <sheet name="6.8" sheetId="13" r:id="rId9"/>
  </sheets>
  <externalReferences>
    <externalReference r:id="rId10"/>
  </externalReferences>
  <definedNames>
    <definedName name="_Fill" localSheetId="4" hidden="1">#REF!</definedName>
    <definedName name="_Fill" hidden="1">#REF!</definedName>
    <definedName name="_xlnm._FilterDatabase" localSheetId="4" hidden="1">[1]AFPCHI_penprom!#REF!</definedName>
    <definedName name="_xlnm._FilterDatabase" hidden="1">[1]AFPCHI_penprom!#REF!</definedName>
    <definedName name="_Key1" localSheetId="4" hidden="1">#REF!</definedName>
    <definedName name="_Key1" hidden="1">#REF!</definedName>
    <definedName name="_Key2" localSheetId="4" hidden="1">#REF!</definedName>
    <definedName name="_Key2" hidden="1">#REF!</definedName>
    <definedName name="_Key2A" localSheetId="4" hidden="1">#REF!</definedName>
    <definedName name="_Key2A" hidden="1">#REF!</definedName>
    <definedName name="_MatInverse_In" localSheetId="4" hidden="1">#REF!</definedName>
    <definedName name="_MatInverse_In" hidden="1">#REF!</definedName>
    <definedName name="_MatInverse_Out" localSheetId="4" hidden="1">#REF!</definedName>
    <definedName name="_MatInverse_Out" hidden="1">#REF!</definedName>
    <definedName name="_MatMult_A" localSheetId="4" hidden="1">#REF!</definedName>
    <definedName name="_MatMult_A" hidden="1">#REF!</definedName>
    <definedName name="_MatMult_AxB" localSheetId="4" hidden="1">#REF!</definedName>
    <definedName name="_MatMult_AxB" hidden="1">#REF!</definedName>
    <definedName name="_MatMult_B" localSheetId="4" hidden="1">#REF!</definedName>
    <definedName name="_MatMult_B" hidden="1">#REF!</definedName>
    <definedName name="_Order1" localSheetId="4" hidden="1">255</definedName>
    <definedName name="_Order1" hidden="1">0</definedName>
    <definedName name="_Order2" hidden="1">0</definedName>
    <definedName name="_Sort" localSheetId="4" hidden="1">#REF!</definedName>
    <definedName name="_Sort" localSheetId="7" hidden="1">#REF!</definedName>
    <definedName name="_Sort" localSheetId="8" hidden="1">#REF!</definedName>
    <definedName name="_Sort" hidden="1">#REF!</definedName>
    <definedName name="aaqqs" localSheetId="4" hidden="1">{"CAJA_SET96",#N/A,FALSE,"CAJA3";"ING_CORR_SET96",#N/A,FALSE,"CAJA3";"SUNAT_AD_SET96",#N/A,FALSE,"ADUANAS"}</definedName>
    <definedName name="aaqqs" hidden="1">{"CAJA_SET96",#N/A,FALSE,"CAJA3";"ING_CORR_SET96",#N/A,FALSE,"CAJA3";"SUNAT_AD_SET96",#N/A,FALSE,"ADUANAS"}</definedName>
    <definedName name="CGHJCGHJ" localSheetId="4" hidden="1">{"CAJA_SET96",#N/A,FALSE,"CAJA3";"ING_CORR_SET96",#N/A,FALSE,"CAJA3";"SUNAT_AD_SET96",#N/A,FALSE,"ADUANAS"}</definedName>
    <definedName name="CGHJCGHJ" hidden="1">{"CAJA_SET96",#N/A,FALSE,"CAJA3";"ING_CORR_SET96",#N/A,FALSE,"CAJA3";"SUNAT_AD_SET96",#N/A,FALSE,"ADUANAS"}</definedName>
    <definedName name="Cuadro" localSheetId="4" hidden="1">{"CAJA_SET96",#N/A,FALSE,"CAJA3";"ING_CORR_SET96",#N/A,FALSE,"CAJA3";"SUNAT_AD_SET96",#N/A,FALSE,"ADUANAS"}</definedName>
    <definedName name="Cuadro" hidden="1">{"CAJA_SET96",#N/A,FALSE,"CAJA3";"ING_CORR_SET96",#N/A,FALSE,"CAJA3";"SUNAT_AD_SET96",#N/A,FALSE,"ADUANAS"}</definedName>
    <definedName name="ddsssaa" localSheetId="4" hidden="1">{"CAJA_SET96",#N/A,FALSE,"CAJA3";"ING_CORR_SET96",#N/A,FALSE,"CAJA3";"SUNAT_AD_SET96",#N/A,FALSE,"ADUANAS"}</definedName>
    <definedName name="ddsssaa" hidden="1">{"CAJA_SET96",#N/A,FALSE,"CAJA3";"ING_CORR_SET96",#N/A,FALSE,"CAJA3";"SUNAT_AD_SET96",#N/A,FALSE,"ADUANAS"}</definedName>
    <definedName name="derffggf" localSheetId="4" hidden="1">{"SUNAT_AD_AGO96",#N/A,FALSE,"ADUANAS";"CAJA_AGO96",#N/A,FALSE,"CAJA3";"ING_CORR_AGO96",#N/A,FALSE,"CAJA3"}</definedName>
    <definedName name="derffggf" hidden="1">{"SUNAT_AD_AGO96",#N/A,FALSE,"ADUANAS";"CAJA_AGO96",#N/A,FALSE,"CAJA3";"ING_CORR_AGO96",#N/A,FALSE,"CAJA3"}</definedName>
    <definedName name="dewss" localSheetId="4" hidden="1">{"CAJA_SET96",#N/A,FALSE,"CAJA3";"ING_CORR_SET96",#N/A,FALSE,"CAJA3";"SUNAT_AD_SET96",#N/A,FALSE,"ADUANAS"}</definedName>
    <definedName name="dewss" hidden="1">{"CAJA_SET96",#N/A,FALSE,"CAJA3";"ING_CORR_SET96",#N/A,FALSE,"CAJA3";"SUNAT_AD_SET96",#N/A,FALSE,"ADUANAS"}</definedName>
    <definedName name="dewwwwwww" localSheetId="4" hidden="1">{"CAJA_SET96",#N/A,FALSE,"CAJA3";"ING_CORR_SET96",#N/A,FALSE,"CAJA3";"SUNAT_AD_SET96",#N/A,FALSE,"ADUANAS"}</definedName>
    <definedName name="dewwwwwww" hidden="1">{"CAJA_SET96",#N/A,FALSE,"CAJA3";"ING_CORR_SET96",#N/A,FALSE,"CAJA3";"SUNAT_AD_SET96",#N/A,FALSE,"ADUANAS"}</definedName>
    <definedName name="dfgdhfgujykuyolilkjlkl" localSheetId="4" hidden="1">{"CAJA_SET96",#N/A,FALSE,"CAJA3";"ING_CORR_SET96",#N/A,FALSE,"CAJA3";"SUNAT_AD_SET96",#N/A,FALSE,"ADUANAS"}</definedName>
    <definedName name="dfgdhfgujykuyolilkjlkl" hidden="1">{"CAJA_SET96",#N/A,FALSE,"CAJA3";"ING_CORR_SET96",#N/A,FALSE,"CAJA3";"SUNAT_AD_SET96",#N/A,FALSE,"ADUANAS"}</definedName>
    <definedName name="edswqa" localSheetId="4" hidden="1">{"CAJA_SET96",#N/A,FALSE,"CAJA3";"ING_CORR_SET96",#N/A,FALSE,"CAJA3";"SUNAT_AD_SET96",#N/A,FALSE,"ADUANAS"}</definedName>
    <definedName name="edswqa" hidden="1">{"CAJA_SET96",#N/A,FALSE,"CAJA3";"ING_CORR_SET96",#N/A,FALSE,"CAJA3";"SUNAT_AD_SET96",#N/A,FALSE,"ADUANAS"}</definedName>
    <definedName name="f" localSheetId="4" hidden="1">{"SUNAT_AD_AGO96",#N/A,FALSE,"ADUANAS";"CAJA_AGO96",#N/A,FALSE,"CAJA3";"ING_CORR_AGO96",#N/A,FALSE,"CAJA3"}</definedName>
    <definedName name="f" hidden="1">{"SUNAT_AD_AGO96",#N/A,FALSE,"ADUANAS";"CAJA_AGO96",#N/A,FALSE,"CAJA3";"ING_CORR_AGO96",#N/A,FALSE,"CAJA3"}</definedName>
    <definedName name="fdgfhzg" localSheetId="4" hidden="1">{"CAJA_SET96",#N/A,FALSE,"CAJA3";"ING_CORR_SET96",#N/A,FALSE,"CAJA3";"SUNAT_AD_SET96",#N/A,FALSE,"ADUANAS"}</definedName>
    <definedName name="fdgfhzg" hidden="1">{"CAJA_SET96",#N/A,FALSE,"CAJA3";"ING_CORR_SET96",#N/A,FALSE,"CAJA3";"SUNAT_AD_SET96",#N/A,FALSE,"ADUANAS"}</definedName>
    <definedName name="fdsfhjkklljkhhg" localSheetId="4" hidden="1">{"SUNAT_AD_AGO96",#N/A,FALSE,"ADUANAS";"CAJA_AGO96",#N/A,FALSE,"CAJA3";"ING_CORR_AGO96",#N/A,FALSE,"CAJA3"}</definedName>
    <definedName name="fdsfhjkklljkhhg" hidden="1">{"SUNAT_AD_AGO96",#N/A,FALSE,"ADUANAS";"CAJA_AGO96",#N/A,FALSE,"CAJA3";"ING_CORR_AGO96",#N/A,FALSE,"CAJA3"}</definedName>
    <definedName name="FFF" localSheetId="4" hidden="1">{"CAJA_SET96",#N/A,FALSE,"CAJA3";"ING_CORR_SET96",#N/A,FALSE,"CAJA3";"SUNAT_AD_SET96",#N/A,FALSE,"ADUANAS"}</definedName>
    <definedName name="FFF" hidden="1">{"CAJA_SET96",#N/A,FALSE,"CAJA3";"ING_CORR_SET96",#N/A,FALSE,"CAJA3";"SUNAT_AD_SET96",#N/A,FALSE,"ADUANAS"}</definedName>
    <definedName name="fgsfefwe4" localSheetId="4" hidden="1">{"CAJA_SET96",#N/A,FALSE,"CAJA3";"ING_CORR_SET96",#N/A,FALSE,"CAJA3";"SUNAT_AD_SET96",#N/A,FALSE,"ADUANAS"}</definedName>
    <definedName name="fgsfefwe4" hidden="1">{"CAJA_SET96",#N/A,FALSE,"CAJA3";"ING_CORR_SET96",#N/A,FALSE,"CAJA3";"SUNAT_AD_SET96",#N/A,FALSE,"ADUANAS"}</definedName>
    <definedName name="frdd" localSheetId="4" hidden="1">{"CAJA_SET96",#N/A,FALSE,"CAJA3";"ING_CORR_SET96",#N/A,FALSE,"CAJA3";"SUNAT_AD_SET96",#N/A,FALSE,"ADUANAS"}</definedName>
    <definedName name="frdd" hidden="1">{"CAJA_SET96",#N/A,FALSE,"CAJA3";"ING_CORR_SET96",#N/A,FALSE,"CAJA3";"SUNAT_AD_SET96",#N/A,FALSE,"ADUANAS"}</definedName>
    <definedName name="fresne" localSheetId="4" hidden="1">{"CAJA_SET96",#N/A,FALSE,"CAJA3";"ING_CORR_SET96",#N/A,FALSE,"CAJA3";"SUNAT_AD_SET96",#N/A,FALSE,"ADUANAS"}</definedName>
    <definedName name="fresne" hidden="1">{"CAJA_SET96",#N/A,FALSE,"CAJA3";"ING_CORR_SET96",#N/A,FALSE,"CAJA3";"SUNAT_AD_SET96",#N/A,FALSE,"ADUANAS"}</definedName>
    <definedName name="frewaq" localSheetId="4" hidden="1">{"SUNAT_AD_AGO96",#N/A,FALSE,"ADUANAS";"CAJA_AGO96",#N/A,FALSE,"CAJA3";"ING_CORR_AGO96",#N/A,FALSE,"CAJA3"}</definedName>
    <definedName name="frewaq" hidden="1">{"SUNAT_AD_AGO96",#N/A,FALSE,"ADUANAS";"CAJA_AGO96",#N/A,FALSE,"CAJA3";"ING_CORR_AGO96",#N/A,FALSE,"CAJA3"}</definedName>
    <definedName name="fsdffd" localSheetId="4" hidden="1">{"CAJA_SET96",#N/A,FALSE,"CAJA3";"ING_CORR_SET96",#N/A,FALSE,"CAJA3";"SUNAT_AD_SET96",#N/A,FALSE,"ADUANAS"}</definedName>
    <definedName name="fsdffd" hidden="1">{"CAJA_SET96",#N/A,FALSE,"CAJA3";"ING_CORR_SET96",#N/A,FALSE,"CAJA3";"SUNAT_AD_SET96",#N/A,FALSE,"ADUANAS"}</definedName>
    <definedName name="GEEDFF" localSheetId="4" hidden="1">{"CAJA_SET96",#N/A,FALSE,"CAJA3";"ING_CORR_SET96",#N/A,FALSE,"CAJA3";"SUNAT_AD_SET96",#N/A,FALSE,"ADUANAS"}</definedName>
    <definedName name="GEEDFF" hidden="1">{"CAJA_SET96",#N/A,FALSE,"CAJA3";"ING_CORR_SET96",#N/A,FALSE,"CAJA3";"SUNAT_AD_SET96",#N/A,FALSE,"ADUANAS"}</definedName>
    <definedName name="GJGJHVJHKVHJKLHJIHKJBIIIII" localSheetId="4" hidden="1">{"CAJA_SET96",#N/A,FALSE,"CAJA3";"ING_CORR_SET96",#N/A,FALSE,"CAJA3";"SUNAT_AD_SET96",#N/A,FALSE,"ADUANAS"}</definedName>
    <definedName name="GJGJHVJHKVHJKLHJIHKJBIIIII" hidden="1">{"CAJA_SET96",#N/A,FALSE,"CAJA3";"ING_CORR_SET96",#N/A,FALSE,"CAJA3";"SUNAT_AD_SET96",#N/A,FALSE,"ADUANAS"}</definedName>
    <definedName name="GTRESW" localSheetId="4" hidden="1">{"SUNAT_AD_AGO96",#N/A,FALSE,"ADUANAS";"CAJA_AGO96",#N/A,FALSE,"CAJA3";"ING_CORR_AGO96",#N/A,FALSE,"CAJA3"}</definedName>
    <definedName name="GTRESW" hidden="1">{"SUNAT_AD_AGO96",#N/A,FALSE,"ADUANAS";"CAJA_AGO96",#N/A,FALSE,"CAJA3";"ING_CORR_AGO96",#N/A,FALSE,"CAJA3"}</definedName>
    <definedName name="gtrrrrrrr" localSheetId="4" hidden="1">{"CAJA_SET96",#N/A,FALSE,"CAJA3";"ING_CORR_SET96",#N/A,FALSE,"CAJA3";"SUNAT_AD_SET96",#N/A,FALSE,"ADUANAS"}</definedName>
    <definedName name="gtrrrrrrr" hidden="1">{"CAJA_SET96",#N/A,FALSE,"CAJA3";"ING_CORR_SET96",#N/A,FALSE,"CAJA3";"SUNAT_AD_SET96",#N/A,FALSE,"ADUANAS"}</definedName>
    <definedName name="HHH" localSheetId="4" hidden="1">{"SUNAT_AD_AGO96",#N/A,FALSE,"ADUANAS";"CAJA_AGO96",#N/A,FALSE,"CAJA3";"ING_CORR_AGO96",#N/A,FALSE,"CAJA3"}</definedName>
    <definedName name="HHH" hidden="1">{"SUNAT_AD_AGO96",#N/A,FALSE,"ADUANAS";"CAJA_AGO96",#N/A,FALSE,"CAJA3";"ING_CORR_AGO96",#N/A,FALSE,"CAJA3"}</definedName>
    <definedName name="hjk" localSheetId="4" hidden="1">#REF!</definedName>
    <definedName name="hjk" hidden="1">#REF!</definedName>
    <definedName name="HTML_CodePage" hidden="1">1252</definedName>
    <definedName name="HTML_Control" localSheetId="4" hidden="1">{"'CUODE'!$B$11:$O$98"}</definedName>
    <definedName name="HTML_Control"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localSheetId="4" hidden="1">{"CAJA_SET96",#N/A,FALSE,"CAJA3";"ING_CORR_SET96",#N/A,FALSE,"CAJA3";"SUNAT_AD_SET96",#N/A,FALSE,"ADUANAS"}</definedName>
    <definedName name="htrfb" hidden="1">{"CAJA_SET96",#N/A,FALSE,"CAJA3";"ING_CORR_SET96",#N/A,FALSE,"CAJA3";"SUNAT_AD_SET96",#N/A,FALSE,"ADUANAS"}</definedName>
    <definedName name="hyui" localSheetId="4" hidden="1">{"SUNAT_AD_AGO96",#N/A,FALSE,"ADUANAS";"CAJA_AGO96",#N/A,FALSE,"CAJA3";"ING_CORR_AGO96",#N/A,FALSE,"CAJA3"}</definedName>
    <definedName name="hyui" hidden="1">{"SUNAT_AD_AGO96",#N/A,FALSE,"ADUANAS";"CAJA_AGO96",#N/A,FALSE,"CAJA3";"ING_CORR_AGO96",#N/A,FALSE,"CAJA3"}</definedName>
    <definedName name="jhgttfd" localSheetId="4" hidden="1">{"CAJA_SET96",#N/A,FALSE,"CAJA3";"ING_CORR_SET96",#N/A,FALSE,"CAJA3";"SUNAT_AD_SET96",#N/A,FALSE,"ADUANAS"}</definedName>
    <definedName name="jhgttfd" hidden="1">{"CAJA_SET96",#N/A,FALSE,"CAJA3";"ING_CORR_SET96",#N/A,FALSE,"CAJA3";"SUNAT_AD_SET96",#N/A,FALSE,"ADUANAS"}</definedName>
    <definedName name="jiuig" localSheetId="4" hidden="1">{"CAJA_SET96",#N/A,FALSE,"CAJA3";"ING_CORR_SET96",#N/A,FALSE,"CAJA3";"SUNAT_AD_SET96",#N/A,FALSE,"ADUANAS"}</definedName>
    <definedName name="jiuig" hidden="1">{"CAJA_SET96",#N/A,FALSE,"CAJA3";"ING_CORR_SET96",#N/A,FALSE,"CAJA3";"SUNAT_AD_SET96",#N/A,FALSE,"ADUANAS"}</definedName>
    <definedName name="jjjjjjjjjjjjjjjjjjjjjjjjjjjjjjjjjjjjjjjjjjjjjjjjjjjjjjjj" localSheetId="4" hidden="1">{"CAJA_SET96",#N/A,FALSE,"CAJA3";"ING_CORR_SET96",#N/A,FALSE,"CAJA3";"SUNAT_AD_SET96",#N/A,FALSE,"ADUANAS"}</definedName>
    <definedName name="jjjjjjjjjjjjjjjjjjjjjjjjjjjjjjjjjjjjjjjjjjjjjjjjjjjjjjjj" hidden="1">{"CAJA_SET96",#N/A,FALSE,"CAJA3";"ING_CORR_SET96",#N/A,FALSE,"CAJA3";"SUNAT_AD_SET96",#N/A,FALSE,"ADUANAS"}</definedName>
    <definedName name="juyfres" localSheetId="4" hidden="1">{"SUNAT_AD_AGO96",#N/A,FALSE,"ADUANAS";"CAJA_AGO96",#N/A,FALSE,"CAJA3";"ING_CORR_AGO96",#N/A,FALSE,"CAJA3"}</definedName>
    <definedName name="juyfres" hidden="1">{"SUNAT_AD_AGO96",#N/A,FALSE,"ADUANAS";"CAJA_AGO96",#N/A,FALSE,"CAJA3";"ING_CORR_AGO96",#N/A,FALSE,"CAJA3"}</definedName>
    <definedName name="KSJSYYEHNFJDKD5822" localSheetId="4" hidden="1">{"SUNAT_AD_AGO96",#N/A,FALSE,"ADUANAS";"CAJA_AGO96",#N/A,FALSE,"CAJA3";"ING_CORR_AGO96",#N/A,FALSE,"CAJA3"}</definedName>
    <definedName name="KSJSYYEHNFJDKD5822" hidden="1">{"SUNAT_AD_AGO96",#N/A,FALSE,"ADUANAS";"CAJA_AGO96",#N/A,FALSE,"CAJA3";"ING_CORR_AGO96",#N/A,FALSE,"CAJA3"}</definedName>
    <definedName name="m" localSheetId="4" hidden="1">{"CAJA_SET96",#N/A,FALSE,"CAJA3";"ING_CORR_SET96",#N/A,FALSE,"CAJA3";"SUNAT_AD_SET96",#N/A,FALSE,"ADUANAS"}</definedName>
    <definedName name="m" hidden="1">{"CAJA_SET96",#N/A,FALSE,"CAJA3";"ING_CORR_SET96",#N/A,FALSE,"CAJA3";"SUNAT_AD_SET96",#N/A,FALSE,"ADUANAS"}</definedName>
    <definedName name="NADA" localSheetId="4" hidden="1">{"CAJA_SET96",#N/A,FALSE,"CAJA3";"ING_CORR_SET96",#N/A,FALSE,"CAJA3";"SUNAT_AD_SET96",#N/A,FALSE,"ADUANAS"}</definedName>
    <definedName name="NADA" hidden="1">{"CAJA_SET96",#N/A,FALSE,"CAJA3";"ING_CORR_SET96",#N/A,FALSE,"CAJA3";"SUNAT_AD_SET96",#N/A,FALSE,"ADUANAS"}</definedName>
    <definedName name="pbi" localSheetId="4" hidden="1">{"CAJA_SET96",#N/A,FALSE,"CAJA3";"ING_CORR_SET96",#N/A,FALSE,"CAJA3";"SUNAT_AD_SET96",#N/A,FALSE,"ADUANAS"}</definedName>
    <definedName name="pbi" hidden="1">{"CAJA_SET96",#N/A,FALSE,"CAJA3";"ING_CORR_SET96",#N/A,FALSE,"CAJA3";"SUNAT_AD_SET96",#N/A,FALSE,"ADUANAS"}</definedName>
    <definedName name="POIU" localSheetId="4" hidden="1">{"CAJA_SET96",#N/A,FALSE,"CAJA3";"ING_CORR_SET96",#N/A,FALSE,"CAJA3";"SUNAT_AD_SET96",#N/A,FALSE,"ADUANAS"}</definedName>
    <definedName name="POIU" hidden="1">{"CAJA_SET96",#N/A,FALSE,"CAJA3";"ING_CORR_SET96",#N/A,FALSE,"CAJA3";"SUNAT_AD_SET96",#N/A,FALSE,"ADUANAS"}</definedName>
    <definedName name="q" localSheetId="4" hidden="1">{"CAJA_SET96",#N/A,FALSE,"CAJA3";"ING_CORR_SET96",#N/A,FALSE,"CAJA3";"SUNAT_AD_SET96",#N/A,FALSE,"ADUANAS"}</definedName>
    <definedName name="q" hidden="1">{"CAJA_SET96",#N/A,FALSE,"CAJA3";"ING_CORR_SET96",#N/A,FALSE,"CAJA3";"SUNAT_AD_SET96",#N/A,FALSE,"ADUANAS"}</definedName>
    <definedName name="qwq" localSheetId="4" hidden="1">{"CAJA_SET96",#N/A,FALSE,"CAJA3";"ING_CORR_SET96",#N/A,FALSE,"CAJA3";"SUNAT_AD_SET96",#N/A,FALSE,"ADUANAS"}</definedName>
    <definedName name="qwq" hidden="1">{"CAJA_SET96",#N/A,FALSE,"CAJA3";"ING_CORR_SET96",#N/A,FALSE,"CAJA3";"SUNAT_AD_SET96",#N/A,FALSE,"ADUANAS"}</definedName>
    <definedName name="safdxhftjyjhg" localSheetId="4" hidden="1">{"CAJA_SET96",#N/A,FALSE,"CAJA3";"ING_CORR_SET96",#N/A,FALSE,"CAJA3";"SUNAT_AD_SET96",#N/A,FALSE,"ADUANAS"}</definedName>
    <definedName name="safdxhftjyjhg" hidden="1">{"CAJA_SET96",#N/A,FALSE,"CAJA3";"ING_CORR_SET96",#N/A,FALSE,"CAJA3";"SUNAT_AD_SET96",#N/A,FALSE,"ADUANAS"}</definedName>
    <definedName name="SAGDGZRE" localSheetId="4" hidden="1">{"CAJA_SET96",#N/A,FALSE,"CAJA3";"ING_CORR_SET96",#N/A,FALSE,"CAJA3";"SUNAT_AD_SET96",#N/A,FALSE,"ADUANAS"}</definedName>
    <definedName name="SAGDGZRE" hidden="1">{"CAJA_SET96",#N/A,FALSE,"CAJA3";"ING_CORR_SET96",#N/A,FALSE,"CAJA3";"SUNAT_AD_SET96",#N/A,FALSE,"ADUANAS"}</definedName>
    <definedName name="sajfhsidjgdgzsoñerkohtfg" localSheetId="4" hidden="1">{"CAJA_SET96",#N/A,FALSE,"CAJA3";"ING_CORR_SET96",#N/A,FALSE,"CAJA3";"SUNAT_AD_SET96",#N/A,FALSE,"ADUANAS"}</definedName>
    <definedName name="sajfhsidjgdgzsoñerkohtfg" hidden="1">{"CAJA_SET96",#N/A,FALSE,"CAJA3";"ING_CORR_SET96",#N/A,FALSE,"CAJA3";"SUNAT_AD_SET96",#N/A,FALSE,"ADUANAS"}</definedName>
    <definedName name="SFRWIOEONDTXRSWWA" localSheetId="4" hidden="1">{"CAJA_SET96",#N/A,FALSE,"CAJA3";"ING_CORR_SET96",#N/A,FALSE,"CAJA3";"SUNAT_AD_SET96",#N/A,FALSE,"ADUANAS"}</definedName>
    <definedName name="SFRWIOEONDTXRSWWA" hidden="1">{"CAJA_SET96",#N/A,FALSE,"CAJA3";"ING_CORR_SET96",#N/A,FALSE,"CAJA3";"SUNAT_AD_SET96",#N/A,FALSE,"ADUANAS"}</definedName>
    <definedName name="sgffhg" localSheetId="4" hidden="1">{"CAJA_SET96",#N/A,FALSE,"CAJA3";"ING_CORR_SET96",#N/A,FALSE,"CAJA3";"SUNAT_AD_SET96",#N/A,FALSE,"ADUANAS"}</definedName>
    <definedName name="sgffhg" hidden="1">{"CAJA_SET96",#N/A,FALSE,"CAJA3";"ING_CORR_SET96",#N/A,FALSE,"CAJA3";"SUNAT_AD_SET96",#N/A,FALSE,"ADUANAS"}</definedName>
    <definedName name="ssdd" localSheetId="4" hidden="1">{"CAJA_SET96",#N/A,FALSE,"CAJA3";"ING_CORR_SET96",#N/A,FALSE,"CAJA3";"SUNAT_AD_SET96",#N/A,FALSE,"ADUANAS"}</definedName>
    <definedName name="ssdd" hidden="1">{"CAJA_SET96",#N/A,FALSE,"CAJA3";"ING_CORR_SET96",#N/A,FALSE,"CAJA3";"SUNAT_AD_SET96",#N/A,FALSE,"ADUANAS"}</definedName>
    <definedName name="swqghykii" localSheetId="4" hidden="1">{"SUNAT_AD_AGO96",#N/A,FALSE,"ADUANAS";"CAJA_AGO96",#N/A,FALSE,"CAJA3";"ING_CORR_AGO96",#N/A,FALSE,"CAJA3"}</definedName>
    <definedName name="swqghykii" hidden="1">{"SUNAT_AD_AGO96",#N/A,FALSE,"ADUANAS";"CAJA_AGO96",#N/A,FALSE,"CAJA3";"ING_CORR_AGO96",#N/A,FALSE,"CAJA3"}</definedName>
    <definedName name="szdfghutrff" localSheetId="4" hidden="1">{"CAJA_SET96",#N/A,FALSE,"CAJA3";"ING_CORR_SET96",#N/A,FALSE,"CAJA3";"SUNAT_AD_SET96",#N/A,FALSE,"ADUANAS"}</definedName>
    <definedName name="szdfghutrff" hidden="1">{"CAJA_SET96",#N/A,FALSE,"CAJA3";"ING_CORR_SET96",#N/A,FALSE,"CAJA3";"SUNAT_AD_SET96",#N/A,FALSE,"ADUANAS"}</definedName>
    <definedName name="TTT" localSheetId="4" hidden="1">{"CAJA_SET96",#N/A,FALSE,"CAJA3";"ING_CORR_SET96",#N/A,FALSE,"CAJA3";"SUNAT_AD_SET96",#N/A,FALSE,"ADUANAS"}</definedName>
    <definedName name="TTT" hidden="1">{"CAJA_SET96",#N/A,FALSE,"CAJA3";"ING_CORR_SET96",#N/A,FALSE,"CAJA3";"SUNAT_AD_SET96",#N/A,FALSE,"ADUANAS"}</definedName>
    <definedName name="vddtytjji" localSheetId="4" hidden="1">{"CAJA_SET96",#N/A,FALSE,"CAJA3";"ING_CORR_SET96",#N/A,FALSE,"CAJA3";"SUNAT_AD_SET96",#N/A,FALSE,"ADUANAS"}</definedName>
    <definedName name="vddtytjji" hidden="1">{"CAJA_SET96",#N/A,FALSE,"CAJA3";"ING_CORR_SET96",#N/A,FALSE,"CAJA3";"SUNAT_AD_SET96",#N/A,FALSE,"ADUANAS"}</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AJA_AGO96." localSheetId="4" hidden="1">{"SUNAT_AD_AGO96",#N/A,FALSE,"ADUANAS";"CAJA_AGO96",#N/A,FALSE,"CAJA3";"ING_CORR_AGO96",#N/A,FALSE,"CAJA3"}</definedName>
    <definedName name="wrn.CAJA_AGO96." hidden="1">{"SUNAT_AD_AGO96",#N/A,FALSE,"ADUANAS";"CAJA_AGO96",#N/A,FALSE,"CAJA3";"ING_CORR_AGO96",#N/A,FALSE,"CAJA3"}</definedName>
    <definedName name="wrn.CAJA_SET96." localSheetId="4" hidden="1">{"CAJA_SET96",#N/A,FALSE,"CAJA3";"ING_CORR_SET96",#N/A,FALSE,"CAJA3";"SUNAT_AD_SET96",#N/A,FALSE,"ADUANAS"}</definedName>
    <definedName name="wrn.CAJA_SET96." hidden="1">{"CAJA_SET96",#N/A,FALSE,"CAJA3";"ING_CORR_SET96",#N/A,FALSE,"CAJA3";"SUNAT_AD_SET96",#N/A,FALSE,"ADUANAS"}</definedName>
    <definedName name="WTESD" localSheetId="4" hidden="1">{"CAJA_SET96",#N/A,FALSE,"CAJA3";"ING_CORR_SET96",#N/A,FALSE,"CAJA3";"SUNAT_AD_SET96",#N/A,FALSE,"ADUANAS"}</definedName>
    <definedName name="WTESD" hidden="1">{"CAJA_SET96",#N/A,FALSE,"CAJA3";"ING_CORR_SET96",#N/A,FALSE,"CAJA3";"SUNAT_AD_SET96",#N/A,FALSE,"ADUANAS"}</definedName>
    <definedName name="YTJYTR" localSheetId="4" hidden="1">{"CAJA_SET96",#N/A,FALSE,"CAJA3";"ING_CORR_SET96",#N/A,FALSE,"CAJA3";"SUNAT_AD_SET96",#N/A,FALSE,"ADUANAS"}</definedName>
    <definedName name="YTJYTR" hidden="1">{"CAJA_SET96",#N/A,FALSE,"CAJA3";"ING_CORR_SET96",#N/A,FALSE,"CAJA3";"SUNAT_AD_SET96",#N/A,FALSE,"ADUANAS"}</definedName>
    <definedName name="yu" localSheetId="4" hidden="1">#REF!</definedName>
    <definedName name="yu" hidden="1">#REF!</definedName>
    <definedName name="zxs" localSheetId="4" hidden="1">{"CAJA_SET96",#N/A,FALSE,"CAJA3";"ING_CORR_SET96",#N/A,FALSE,"CAJA3";"SUNAT_AD_SET96",#N/A,FALSE,"ADUANAS"}</definedName>
    <definedName name="zxs" hidden="1">{"CAJA_SET96",#N/A,FALSE,"CAJA3";"ING_CORR_SET96",#N/A,FALSE,"CAJA3";"SUNAT_AD_SET96",#N/A,FALSE,"ADUANAS"}</definedName>
  </definedNames>
  <calcPr calcId="145621"/>
</workbook>
</file>

<file path=xl/calcChain.xml><?xml version="1.0" encoding="utf-8"?>
<calcChain xmlns="http://schemas.openxmlformats.org/spreadsheetml/2006/main">
  <c r="B2" i="7" l="1"/>
  <c r="B22" i="13" l="1"/>
  <c r="B21" i="13"/>
  <c r="B2" i="13"/>
  <c r="B27" i="12"/>
  <c r="B2" i="12"/>
  <c r="B28" i="7"/>
  <c r="B23" i="6"/>
  <c r="B22" i="6"/>
  <c r="B2" i="6"/>
  <c r="B24" i="14"/>
  <c r="B2" i="14"/>
  <c r="B21" i="3"/>
  <c r="B2" i="3"/>
  <c r="B17" i="2"/>
  <c r="B2" i="2"/>
  <c r="B21" i="1"/>
  <c r="B2" i="1"/>
  <c r="F47" i="13" l="1"/>
  <c r="G47" i="13" s="1"/>
  <c r="F46" i="13"/>
  <c r="F45" i="13"/>
  <c r="G45" i="13" s="1"/>
  <c r="F44" i="13"/>
  <c r="F43" i="13"/>
  <c r="G43" i="13" s="1"/>
  <c r="F42" i="13"/>
  <c r="F41" i="13"/>
  <c r="G41" i="13" s="1"/>
  <c r="F40" i="13"/>
  <c r="D39" i="13"/>
  <c r="F39" i="13" s="1"/>
  <c r="G39" i="13" s="1"/>
  <c r="F38" i="13"/>
  <c r="F37" i="13"/>
  <c r="G37" i="13" s="1"/>
  <c r="F36" i="13"/>
  <c r="F35" i="13"/>
  <c r="G35" i="13" s="1"/>
  <c r="F34" i="13"/>
  <c r="F33" i="13"/>
  <c r="G33" i="13" s="1"/>
  <c r="F32" i="13"/>
  <c r="F31" i="13"/>
  <c r="G31" i="13" s="1"/>
  <c r="F30" i="13"/>
  <c r="F29" i="13"/>
  <c r="G29" i="13" s="1"/>
  <c r="F28" i="13"/>
  <c r="F27" i="13"/>
  <c r="G27" i="13" s="1"/>
  <c r="G28" i="13" l="1"/>
  <c r="G30" i="13"/>
  <c r="G32" i="13"/>
  <c r="G34" i="13"/>
  <c r="G36" i="13"/>
  <c r="G38" i="13"/>
  <c r="G40" i="13"/>
  <c r="G42" i="13"/>
  <c r="G44" i="13"/>
  <c r="G46" i="13"/>
  <c r="D30" i="1"/>
  <c r="C30" i="1"/>
  <c r="F41" i="6" l="1"/>
  <c r="E41" i="6"/>
  <c r="D41" i="6"/>
  <c r="C41" i="6"/>
</calcChain>
</file>

<file path=xl/sharedStrings.xml><?xml version="1.0" encoding="utf-8"?>
<sst xmlns="http://schemas.openxmlformats.org/spreadsheetml/2006/main" count="197" uniqueCount="116">
  <si>
    <t>Argentina</t>
  </si>
  <si>
    <t>Chile</t>
  </si>
  <si>
    <t>Colombia</t>
  </si>
  <si>
    <t>Costa Rica</t>
  </si>
  <si>
    <t>Mexico</t>
  </si>
  <si>
    <t>Peru</t>
  </si>
  <si>
    <t>Uruguay</t>
  </si>
  <si>
    <r>
      <t>Note</t>
    </r>
    <r>
      <rPr>
        <sz val="10"/>
        <color rgb="FF000000"/>
        <rFont val="Times New Roman"/>
        <family val="1"/>
      </rPr>
      <t>: The data correspond to the simple average of 21 countries in the region.</t>
    </r>
  </si>
  <si>
    <r>
      <t>Source</t>
    </r>
    <r>
      <rPr>
        <sz val="10"/>
        <color rgb="FF000000"/>
        <rFont val="Times New Roman"/>
        <family val="1"/>
      </rPr>
      <t xml:space="preserve">: IDB and CIAT (2012).                     </t>
    </r>
  </si>
  <si>
    <t>IVA</t>
  </si>
  <si>
    <t>Total</t>
  </si>
  <si>
    <t>2006-10</t>
  </si>
  <si>
    <t>2001-05</t>
  </si>
  <si>
    <t>1996-2000</t>
  </si>
  <si>
    <t>1990-95</t>
  </si>
  <si>
    <t>renta personas, renta empresas, IVA, comercio internacional, propiedad, específicos, seguridad social, recursos naturales, resto.</t>
  </si>
  <si>
    <t>Rep. Dominicana</t>
  </si>
  <si>
    <t>Paraguay</t>
  </si>
  <si>
    <t>El Salvador</t>
  </si>
  <si>
    <t>Ecuador</t>
  </si>
  <si>
    <t>Venezuela</t>
  </si>
  <si>
    <t>Panama</t>
  </si>
  <si>
    <t>Coste 2010</t>
  </si>
  <si>
    <t>Coste actulizado Inflacion</t>
  </si>
  <si>
    <t>Coste Actualizado PIBpc</t>
  </si>
  <si>
    <t>Coste actualizado 1/2 punto porcentual por encima del crecimiento del PIB pc</t>
  </si>
  <si>
    <t>Bolivia*</t>
  </si>
  <si>
    <t>Brazil**</t>
  </si>
  <si>
    <t>Promedio</t>
  </si>
  <si>
    <t>ARG</t>
  </si>
  <si>
    <t>BOL</t>
  </si>
  <si>
    <t>BRA</t>
  </si>
  <si>
    <t>CHL</t>
  </si>
  <si>
    <t>COL</t>
  </si>
  <si>
    <t>CRI</t>
  </si>
  <si>
    <t>ECU</t>
  </si>
  <si>
    <t>MEX</t>
  </si>
  <si>
    <t>NIC</t>
  </si>
  <si>
    <t>PAN</t>
  </si>
  <si>
    <t>PER</t>
  </si>
  <si>
    <t>URY</t>
  </si>
  <si>
    <t>VEN</t>
  </si>
  <si>
    <t>Titulo</t>
  </si>
  <si>
    <t>Fuente</t>
  </si>
  <si>
    <t>Notas</t>
  </si>
  <si>
    <t>Cotizaciones</t>
  </si>
  <si>
    <t>Impuestos generales sobre el consumo</t>
  </si>
  <si>
    <t>Margen para subir imp consumo</t>
  </si>
  <si>
    <t>Contributions Collected for the National Insurance scheme</t>
  </si>
  <si>
    <t>BRB</t>
  </si>
  <si>
    <t>GDP (Local Currency and current Prices)</t>
  </si>
  <si>
    <t>% of GDP</t>
  </si>
  <si>
    <t>GUA</t>
  </si>
  <si>
    <t>HON</t>
  </si>
  <si>
    <t>JAM</t>
  </si>
  <si>
    <t>PRY</t>
  </si>
  <si>
    <t>URU</t>
  </si>
  <si>
    <t>TTO</t>
  </si>
  <si>
    <t>SAL</t>
  </si>
  <si>
    <t>DOM</t>
  </si>
  <si>
    <t>BLZ</t>
  </si>
  <si>
    <t>GUY</t>
  </si>
  <si>
    <t>.</t>
  </si>
  <si>
    <t>SLV</t>
  </si>
  <si>
    <t>HND</t>
  </si>
  <si>
    <t>Tax morale in Latin America and the Caribbean vs. OECD: do you believe tax evasion is justified?</t>
  </si>
  <si>
    <t>Daude and Melguizo (2010).</t>
  </si>
  <si>
    <t>Figure 6.1:</t>
  </si>
  <si>
    <t>Figure 6.2:</t>
  </si>
  <si>
    <t>Figure 6.3:</t>
  </si>
  <si>
    <t>Figure 6.4:</t>
  </si>
  <si>
    <t>Figure 6.5:</t>
  </si>
  <si>
    <t>Figure 6.6:</t>
  </si>
  <si>
    <t>Figure 6.7:</t>
  </si>
  <si>
    <t>Figure 6.8:</t>
  </si>
  <si>
    <t>Unemployment as a problem in Latin America and the Caribbean, according to citizens (as a percentage of respondents that listed it among their top five priorities)</t>
  </si>
  <si>
    <t xml:space="preserve">Primary structural fiscal balances in select Latin American economies, 2000 vs. 2007 (as a percentage of GDP)
</t>
  </si>
  <si>
    <t>Daude, Melguizo and Neut (2011), updated.</t>
  </si>
  <si>
    <t xml:space="preserve">Cost of the pension reform vs. current spending on non-contributory pensions (LAC average)
</t>
  </si>
  <si>
    <t>Spending projections for non-contributory pensions in Latin America and the Caribbean, 2010 and 2050 (based on adjustments, as a percentage of GDP)</t>
  </si>
  <si>
    <t>Tax burden in Latin America and the Caribbean per type of tax, as a percentage of GDP (based on a simple average)</t>
  </si>
  <si>
    <t>Corbacho, Fretes, and Lora (2013), based on IDB and CIAT (2012).</t>
  </si>
  <si>
    <t>Social contributions and payroll taxes in Latin America and the Caribbean, 1987-2009 (as a percentage of wages)</t>
  </si>
  <si>
    <t>Lora and Fajardo (2012).</t>
  </si>
  <si>
    <t>Consumption taxes and mandatory contributions to health and pensions in Latin America and the Caribbean, 2010 (as a percentage of GDP)</t>
  </si>
  <si>
    <t>IDB and CIAT (2012).</t>
  </si>
  <si>
    <t>The data on social contributions includes all mandatory contributions to public and private pension and health systems.</t>
  </si>
  <si>
    <t>Source:</t>
  </si>
  <si>
    <t>OECD</t>
  </si>
  <si>
    <t>LAC</t>
  </si>
  <si>
    <t>Never</t>
  </si>
  <si>
    <t>Not justified or unjustified</t>
  </si>
  <si>
    <t>Justified</t>
  </si>
  <si>
    <t>Spending without reform 2010</t>
  </si>
  <si>
    <t>Universal coverage spending 2010</t>
  </si>
  <si>
    <t>Universal coverage spending 2050</t>
  </si>
  <si>
    <t>Non-contributory pension</t>
  </si>
  <si>
    <t>Contribution subsidies</t>
  </si>
  <si>
    <t>Note:</t>
  </si>
  <si>
    <t>Individual taxes</t>
  </si>
  <si>
    <t>VAT</t>
  </si>
  <si>
    <t>Property</t>
  </si>
  <si>
    <t>Social Security</t>
  </si>
  <si>
    <t>Corporate taxes</t>
  </si>
  <si>
    <t>Trade</t>
  </si>
  <si>
    <t>Specific</t>
  </si>
  <si>
    <t>Natural resources</t>
  </si>
  <si>
    <t>Others</t>
  </si>
  <si>
    <t>Estimated cost to cover citizens over the age of 65 without a pension in 2050, with a current pension level adjusted for inflation or nominal GDP per capita growth. In Bolivia, it is assumed that the entire population 65+ is covered. In Brazil, rural pensions and the Benefício de prestação continuada are included.</t>
  </si>
  <si>
    <t xml:space="preserve">Author's calculations based on Machado and Vesga (2013). </t>
  </si>
  <si>
    <t>Authors' calculations based on data from HelpAge (2012).</t>
  </si>
  <si>
    <t>Authors' calculations.</t>
  </si>
  <si>
    <t>Inter-American Development Bank</t>
  </si>
  <si>
    <t>Labor Markets and Social Security Unit</t>
  </si>
  <si>
    <t>Social Sector</t>
  </si>
  <si>
    <t xml:space="preserve"> “Copyright © [2015] Inter-American Development Bank. This work is licensed under a Creative Commons IGO 3.0 Attribution-NonCommercial-NoDerivatives (CC-IGO BY-NC-ND 3.0 IGO)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dataset are those compiled by the authors and do not necessarily reflect the views of the Inter-American Development Bank, its Board of Directors, or the  
countries they represent.”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</si>
</sst>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3" formatCode="_(* #,##0.00_);_(* \(#,##0.00\);_(* &quot;-&quot;??_);_(@_)"/>
    <numFmt numFmtId="164" formatCode="0.000"/>
    <numFmt numFmtId="165" formatCode="0.0%"/>
    <numFmt numFmtId="166" formatCode="0.0000"/>
    <numFmt numFmtId="167" formatCode="0.0"/>
    <numFmt numFmtId="168" formatCode="&quot;   &quot;@"/>
    <numFmt numFmtId="169" formatCode="&quot;      &quot;@"/>
    <numFmt numFmtId="170" formatCode="&quot;         &quot;@"/>
    <numFmt numFmtId="171" formatCode="&quot;            &quot;@"/>
    <numFmt numFmtId="172" formatCode="[&gt;0.05]#,##0.0;[&lt;-0.05]\-#,##0.0;\-\-&quot; &quot;;"/>
    <numFmt numFmtId="173" formatCode="[&gt;0.5]#,##0;[&lt;-0.5]\-#,##0;\-\-&quot; &quot;;"/>
    <numFmt numFmtId="174" formatCode="_ * #,##0.00_ ;_ * \-#,##0.00_ ;_ * &quot;-&quot;??_ ;_ @_ "/>
    <numFmt numFmtId="175" formatCode="_-* #,##0.00_-;\-* #,##0.00_-;_-* &quot;-&quot;??_-;_-@_-"/>
    <numFmt numFmtId="176" formatCode="[Black]#,##0.0;[Black]\-#,##0.0;;"/>
    <numFmt numFmtId="177" formatCode="[$-809]General"/>
    <numFmt numFmtId="178" formatCode="_-* #,##0.00\ _P_t_s_-;\-* #,##0.00\ _P_t_s_-;_-* &quot;-&quot;??\ _P_t_s_-;_-@_-"/>
    <numFmt numFmtId="179" formatCode="_-&quot;$&quot;* #,##0.00_-;\-&quot;$&quot;* #,##0.00_-;_-&quot;$&quot;* &quot;-&quot;??_-;_-@_-"/>
  </numFmts>
  <fonts count="76">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i/>
      <sz val="10"/>
      <color rgb="FF000000"/>
      <name val="Times New Roman"/>
      <family val="1"/>
    </font>
    <font>
      <sz val="10"/>
      <color rgb="FF000000"/>
      <name val="Times New Roman"/>
      <family val="1"/>
    </font>
    <font>
      <b/>
      <sz val="11"/>
      <color theme="1"/>
      <name val="Calibri"/>
      <family val="2"/>
      <scheme val="minor"/>
    </font>
    <font>
      <b/>
      <sz val="12"/>
      <color rgb="FF000000"/>
      <name val="Times New Roman"/>
      <family val="1"/>
    </font>
    <font>
      <sz val="11"/>
      <color theme="1"/>
      <name val="Times New Roman"/>
      <family val="1"/>
    </font>
    <font>
      <sz val="12"/>
      <color theme="1"/>
      <name val="Times New Roman"/>
      <family val="1"/>
    </font>
    <font>
      <sz val="10"/>
      <name val="Times New Roman"/>
      <family val="1"/>
    </font>
    <font>
      <b/>
      <sz val="11"/>
      <color theme="1"/>
      <name val="Times New Roman"/>
      <family val="1"/>
    </font>
    <font>
      <sz val="10"/>
      <name val="Arial"/>
      <family val="2"/>
    </font>
    <font>
      <sz val="12"/>
      <color theme="1"/>
      <name val="Calibri"/>
      <family val="2"/>
      <scheme val="minor"/>
    </font>
    <font>
      <sz val="10"/>
      <color theme="1"/>
      <name val="Times New Roman"/>
      <family val="1"/>
    </font>
    <font>
      <b/>
      <sz val="10"/>
      <color theme="1"/>
      <name val="Times New Roman"/>
      <family val="1"/>
    </font>
    <font>
      <sz val="10"/>
      <color rgb="FFFF0000"/>
      <name val="Times New Roman"/>
      <family val="1"/>
    </font>
    <font>
      <u/>
      <sz val="10"/>
      <color theme="1"/>
      <name val="Times New Roman"/>
      <family val="1"/>
    </font>
    <font>
      <b/>
      <sz val="8"/>
      <name val="Arial"/>
      <family val="2"/>
    </font>
    <font>
      <u/>
      <sz val="6"/>
      <color theme="10"/>
      <name val="Arial"/>
      <family val="2"/>
    </font>
    <font>
      <u/>
      <sz val="10"/>
      <color theme="10"/>
      <name val="Arial"/>
      <family val="2"/>
    </font>
    <font>
      <u/>
      <sz val="7"/>
      <color theme="10"/>
      <name val="Arial"/>
      <family val="2"/>
    </font>
    <font>
      <b/>
      <sz val="10"/>
      <name val="Times New Roman"/>
      <family val="1"/>
    </font>
    <font>
      <sz val="10"/>
      <name val="Courier"/>
      <family val="3"/>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b/>
      <sz val="10"/>
      <color indexed="8"/>
      <name val="Verdana"/>
      <family val="2"/>
    </font>
    <font>
      <b/>
      <i/>
      <sz val="10"/>
      <color indexed="8"/>
      <name val="Verdana"/>
      <family val="2"/>
    </font>
    <font>
      <sz val="11"/>
      <color indexed="8"/>
      <name val="Verdana"/>
      <family val="2"/>
    </font>
    <font>
      <b/>
      <sz val="11"/>
      <color indexed="8"/>
      <name val="Verdana"/>
      <family val="2"/>
    </font>
    <font>
      <b/>
      <sz val="13"/>
      <color indexed="9"/>
      <name val="Verdana"/>
      <family val="2"/>
    </font>
    <font>
      <sz val="10"/>
      <color indexed="54"/>
      <name val="Verdana"/>
      <family val="2"/>
    </font>
    <font>
      <b/>
      <sz val="10"/>
      <color indexed="54"/>
      <name val="Verdana"/>
      <family val="2"/>
    </font>
    <font>
      <sz val="11"/>
      <color indexed="8"/>
      <name val="Arial"/>
      <family val="2"/>
    </font>
    <font>
      <sz val="10"/>
      <name val="Arial Narrow"/>
      <family val="2"/>
    </font>
    <font>
      <sz val="10"/>
      <color rgb="FF000000"/>
      <name val="Arial1"/>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u/>
      <sz val="10"/>
      <color indexed="12"/>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Arial Narrow"/>
      <family val="2"/>
    </font>
    <font>
      <sz val="10"/>
      <name val="Arial CE"/>
      <family val="2"/>
      <charset val="238"/>
    </font>
    <font>
      <b/>
      <sz val="11"/>
      <color rgb="FF3F3F3F"/>
      <name val="Calibri"/>
      <family val="2"/>
      <scheme val="minor"/>
    </font>
    <font>
      <sz val="11"/>
      <color rgb="FFFF0000"/>
      <name val="Calibri"/>
      <family val="2"/>
      <scheme val="minor"/>
    </font>
    <font>
      <sz val="11"/>
      <color theme="1"/>
      <name val="Calibri"/>
      <family val="2"/>
    </font>
    <font>
      <b/>
      <sz val="9"/>
      <color theme="1"/>
      <name val="Arial"/>
      <family val="2"/>
    </font>
    <font>
      <b/>
      <sz val="12"/>
      <color theme="1"/>
      <name val="Arial"/>
      <family val="2"/>
    </font>
    <font>
      <sz val="10"/>
      <color theme="0" tint="-0.499984740745262"/>
      <name val="Times New Roman"/>
      <family val="1"/>
    </font>
    <font>
      <u/>
      <sz val="10"/>
      <color theme="0" tint="-0.499984740745262"/>
      <name val="Times New Roman"/>
      <family val="1"/>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medium">
        <color indexed="0"/>
      </right>
      <top/>
      <bottom/>
      <diagonal/>
    </border>
  </borders>
  <cellStyleXfs count="322">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5" fillId="0" borderId="0"/>
    <xf numFmtId="0" fontId="4" fillId="0" borderId="0"/>
    <xf numFmtId="9" fontId="4" fillId="0" borderId="0" applyFont="0" applyFill="0" applyBorder="0" applyAlignment="0" applyProtection="0"/>
    <xf numFmtId="0" fontId="4" fillId="0" borderId="0"/>
    <xf numFmtId="0" fontId="29" fillId="0" borderId="0" applyNumberFormat="0" applyFill="0" applyBorder="0" applyAlignment="0" applyProtection="0"/>
    <xf numFmtId="0" fontId="31" fillId="0" borderId="0" applyNumberFormat="0" applyFill="0" applyBorder="0" applyAlignment="0" applyProtection="0"/>
    <xf numFmtId="43" fontId="32" fillId="0" borderId="0" applyFont="0" applyFill="0" applyBorder="0" applyAlignment="0" applyProtection="0"/>
    <xf numFmtId="43" fontId="4" fillId="0" borderId="0" applyFont="0" applyFill="0" applyBorder="0" applyAlignment="0" applyProtection="0"/>
    <xf numFmtId="0" fontId="31" fillId="0" borderId="0" applyNumberFormat="0" applyFill="0" applyBorder="0" applyAlignment="0" applyProtection="0"/>
    <xf numFmtId="0" fontId="31" fillId="0" borderId="0"/>
    <xf numFmtId="9" fontId="31" fillId="0" borderId="0" applyFont="0" applyFill="0" applyBorder="0" applyAlignment="0" applyProtection="0"/>
    <xf numFmtId="9" fontId="6" fillId="0" borderId="0" applyFont="0" applyFill="0" applyBorder="0" applyAlignment="0" applyProtection="0"/>
    <xf numFmtId="168" fontId="29" fillId="0" borderId="0" applyFont="0" applyFill="0" applyBorder="0" applyAlignment="0" applyProtection="0"/>
    <xf numFmtId="169" fontId="29" fillId="0" borderId="0" applyFont="0" applyFill="0" applyBorder="0" applyAlignment="0" applyProtection="0"/>
    <xf numFmtId="170" fontId="29" fillId="0" borderId="0" applyFont="0" applyFill="0" applyBorder="0" applyAlignment="0" applyProtection="0"/>
    <xf numFmtId="171" fontId="29"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43" fontId="3"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7"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172" fontId="29" fillId="0" borderId="0" applyFont="0" applyFill="0" applyBorder="0" applyAlignment="0" applyProtection="0"/>
    <xf numFmtId="173" fontId="29"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5"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174" fontId="31" fillId="0" borderId="0" applyFont="0" applyFill="0" applyBorder="0" applyAlignment="0" applyProtection="0"/>
    <xf numFmtId="0" fontId="3" fillId="0" borderId="0"/>
    <xf numFmtId="0" fontId="3" fillId="0" borderId="0"/>
    <xf numFmtId="0" fontId="31" fillId="0" borderId="0" applyNumberFormat="0" applyFill="0" applyBorder="0" applyAlignment="0" applyProtection="0"/>
    <xf numFmtId="0" fontId="31" fillId="0" borderId="0"/>
    <xf numFmtId="0" fontId="3" fillId="0" borderId="0"/>
    <xf numFmtId="0" fontId="3" fillId="0" borderId="0"/>
    <xf numFmtId="0" fontId="31"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9" fontId="31" fillId="0" borderId="0" applyFill="0" applyBorder="0" applyAlignment="0" applyProtection="0"/>
    <xf numFmtId="9" fontId="3" fillId="0" borderId="0" applyFont="0" applyFill="0" applyBorder="0" applyAlignment="0" applyProtection="0"/>
    <xf numFmtId="176" fontId="2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2" fillId="0" borderId="0"/>
    <xf numFmtId="0" fontId="1" fillId="0" borderId="0"/>
    <xf numFmtId="9" fontId="1" fillId="0" borderId="0" applyFont="0" applyFill="0" applyBorder="0" applyAlignment="0" applyProtection="0"/>
    <xf numFmtId="0" fontId="42" fillId="0" borderId="0" applyNumberForma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3" fillId="12" borderId="0" applyNumberFormat="0" applyBorder="0" applyAlignment="0" applyProtection="0"/>
    <xf numFmtId="0" fontId="43" fillId="16" borderId="0" applyNumberFormat="0" applyBorder="0" applyAlignment="0" applyProtection="0"/>
    <xf numFmtId="0" fontId="43" fillId="20" borderId="0" applyNumberFormat="0" applyBorder="0" applyAlignment="0" applyProtection="0"/>
    <xf numFmtId="0" fontId="43" fillId="24" borderId="0" applyNumberFormat="0" applyBorder="0" applyAlignment="0" applyProtection="0"/>
    <xf numFmtId="0" fontId="43" fillId="28" borderId="0" applyNumberFormat="0" applyBorder="0" applyAlignment="0" applyProtection="0"/>
    <xf numFmtId="0" fontId="43" fillId="32" borderId="0" applyNumberFormat="0" applyBorder="0" applyAlignment="0" applyProtection="0"/>
    <xf numFmtId="0" fontId="43" fillId="9" borderId="0" applyNumberFormat="0" applyBorder="0" applyAlignment="0" applyProtection="0"/>
    <xf numFmtId="0" fontId="43" fillId="13" borderId="0" applyNumberFormat="0" applyBorder="0" applyAlignment="0" applyProtection="0"/>
    <xf numFmtId="0" fontId="43" fillId="17" borderId="0" applyNumberFormat="0" applyBorder="0" applyAlignment="0" applyProtection="0"/>
    <xf numFmtId="0" fontId="43" fillId="21" borderId="0" applyNumberFormat="0" applyBorder="0" applyAlignment="0" applyProtection="0"/>
    <xf numFmtId="0" fontId="43" fillId="25" borderId="0" applyNumberFormat="0" applyBorder="0" applyAlignment="0" applyProtection="0"/>
    <xf numFmtId="0" fontId="43" fillId="29" borderId="0" applyNumberFormat="0" applyBorder="0" applyAlignment="0" applyProtection="0"/>
    <xf numFmtId="0" fontId="44" fillId="3" borderId="0" applyNumberFormat="0" applyBorder="0" applyAlignment="0" applyProtection="0"/>
    <xf numFmtId="0" fontId="45" fillId="6" borderId="4" applyNumberFormat="0" applyAlignment="0" applyProtection="0"/>
    <xf numFmtId="0" fontId="46" fillId="7" borderId="7" applyNumberFormat="0" applyAlignment="0" applyProtection="0"/>
    <xf numFmtId="1" fontId="47" fillId="34" borderId="12">
      <alignment horizontal="right" vertical="center"/>
    </xf>
    <xf numFmtId="0" fontId="48" fillId="34" borderId="12">
      <alignment horizontal="right" vertical="center" indent="1"/>
    </xf>
    <xf numFmtId="0" fontId="31" fillId="34" borderId="13"/>
    <xf numFmtId="0" fontId="47" fillId="35" borderId="12">
      <alignment horizontal="center" vertical="center"/>
    </xf>
    <xf numFmtId="1" fontId="47" fillId="34" borderId="12">
      <alignment horizontal="right" vertical="center"/>
    </xf>
    <xf numFmtId="0" fontId="31" fillId="34" borderId="0"/>
    <xf numFmtId="0" fontId="49" fillId="34" borderId="12">
      <alignment horizontal="left" vertical="center" indent="1"/>
    </xf>
    <xf numFmtId="0" fontId="49" fillId="34" borderId="14">
      <alignment horizontal="left" vertical="center" indent="1"/>
    </xf>
    <xf numFmtId="0" fontId="50" fillId="34" borderId="15">
      <alignment horizontal="left" vertical="center" indent="1"/>
    </xf>
    <xf numFmtId="0" fontId="49" fillId="34" borderId="12">
      <alignment horizontal="left" indent="1"/>
    </xf>
    <xf numFmtId="0" fontId="48" fillId="34" borderId="12">
      <alignment horizontal="right" vertical="center" indent="1"/>
    </xf>
    <xf numFmtId="0" fontId="51" fillId="36" borderId="12">
      <alignment horizontal="left" vertical="center" indent="1"/>
    </xf>
    <xf numFmtId="0" fontId="51" fillId="36" borderId="12">
      <alignment horizontal="left" vertical="center" indent="1"/>
    </xf>
    <xf numFmtId="0" fontId="52" fillId="34" borderId="12">
      <alignment horizontal="left" vertical="center" indent="1"/>
    </xf>
    <xf numFmtId="0" fontId="53" fillId="34" borderId="12">
      <alignment horizontal="left" vertical="center"/>
    </xf>
    <xf numFmtId="0" fontId="54" fillId="34" borderId="13"/>
    <xf numFmtId="0" fontId="47" fillId="37" borderId="12">
      <alignment horizontal="left" vertical="center" indent="1"/>
    </xf>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1" fillId="0" borderId="16"/>
    <xf numFmtId="0" fontId="31" fillId="0" borderId="16"/>
    <xf numFmtId="177" fontId="56" fillId="0" borderId="0" applyBorder="0" applyProtection="0"/>
    <xf numFmtId="0" fontId="57" fillId="0" borderId="0" applyNumberFormat="0" applyFill="0" applyBorder="0" applyAlignment="0" applyProtection="0"/>
    <xf numFmtId="0" fontId="58" fillId="2" borderId="0" applyNumberFormat="0" applyBorder="0" applyAlignment="0" applyProtection="0"/>
    <xf numFmtId="0" fontId="59" fillId="0" borderId="1" applyNumberFormat="0" applyFill="0" applyAlignment="0" applyProtection="0"/>
    <xf numFmtId="0" fontId="60" fillId="0" borderId="2" applyNumberFormat="0" applyFill="0" applyAlignment="0" applyProtection="0"/>
    <xf numFmtId="0" fontId="61" fillId="0" borderId="3"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5" borderId="4" applyNumberFormat="0" applyAlignment="0" applyProtection="0"/>
    <xf numFmtId="0" fontId="65" fillId="0" borderId="6" applyNumberFormat="0" applyFill="0" applyAlignment="0" applyProtection="0"/>
    <xf numFmtId="178" fontId="31" fillId="0" borderId="0" applyFont="0" applyFill="0" applyBorder="0" applyAlignment="0" applyProtection="0"/>
    <xf numFmtId="179" fontId="31" fillId="0" borderId="0" applyFont="0" applyFill="0" applyBorder="0" applyAlignment="0" applyProtection="0"/>
    <xf numFmtId="0" fontId="66" fillId="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68"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9" fillId="6" borderId="5" applyNumberFormat="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31"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5" fillId="0" borderId="9" applyNumberFormat="0" applyFill="0" applyAlignment="0" applyProtection="0"/>
    <xf numFmtId="0" fontId="70" fillId="0" borderId="0" applyNumberFormat="0" applyFill="0" applyBorder="0" applyAlignment="0" applyProtection="0"/>
    <xf numFmtId="0" fontId="39" fillId="0" borderId="0" applyNumberFormat="0" applyFill="0" applyBorder="0" applyAlignment="0" applyProtection="0"/>
  </cellStyleXfs>
  <cellXfs count="57">
    <xf numFmtId="0" fontId="0" fillId="0" borderId="0" xfId="0"/>
    <xf numFmtId="0" fontId="33" fillId="33" borderId="0" xfId="0" applyFont="1" applyFill="1" applyBorder="1"/>
    <xf numFmtId="0" fontId="35" fillId="33" borderId="0" xfId="0" applyFont="1" applyFill="1" applyBorder="1"/>
    <xf numFmtId="164" fontId="33" fillId="33" borderId="0" xfId="0" applyNumberFormat="1" applyFont="1" applyFill="1" applyBorder="1"/>
    <xf numFmtId="0" fontId="36" fillId="33" borderId="0" xfId="0" applyFont="1" applyFill="1" applyBorder="1"/>
    <xf numFmtId="0" fontId="29" fillId="33" borderId="0" xfId="0" applyFont="1" applyFill="1" applyBorder="1"/>
    <xf numFmtId="165" fontId="29" fillId="33" borderId="0" xfId="53" applyNumberFormat="1" applyFont="1" applyFill="1" applyBorder="1"/>
    <xf numFmtId="9" fontId="29" fillId="33" borderId="0" xfId="53" applyFont="1" applyFill="1" applyBorder="1"/>
    <xf numFmtId="165" fontId="29" fillId="33" borderId="0" xfId="0" applyNumberFormat="1" applyFont="1" applyFill="1" applyBorder="1"/>
    <xf numFmtId="0" fontId="28" fillId="33" borderId="0" xfId="45" applyFont="1" applyFill="1" applyBorder="1"/>
    <xf numFmtId="0" fontId="26" fillId="33" borderId="0" xfId="43" applyFont="1" applyFill="1" applyBorder="1" applyAlignment="1">
      <alignment horizontal="left" vertical="center" readingOrder="1"/>
    </xf>
    <xf numFmtId="0" fontId="23" fillId="33" borderId="0" xfId="43" applyFont="1" applyFill="1" applyBorder="1" applyAlignment="1">
      <alignment horizontal="left" vertical="center" readingOrder="1"/>
    </xf>
    <xf numFmtId="0" fontId="34" fillId="33" borderId="0" xfId="140" applyFont="1" applyFill="1" applyBorder="1"/>
    <xf numFmtId="0" fontId="33" fillId="33" borderId="0" xfId="140" applyFont="1" applyFill="1" applyBorder="1"/>
    <xf numFmtId="0" fontId="33" fillId="33" borderId="0" xfId="140" applyFont="1" applyFill="1" applyBorder="1" applyAlignment="1">
      <alignment horizontal="center" vertical="center" wrapText="1"/>
    </xf>
    <xf numFmtId="2" fontId="33" fillId="33" borderId="0" xfId="140" applyNumberFormat="1" applyFont="1" applyFill="1" applyBorder="1" applyAlignment="1">
      <alignment horizontal="center"/>
    </xf>
    <xf numFmtId="2" fontId="33" fillId="33" borderId="0" xfId="140" applyNumberFormat="1" applyFont="1" applyFill="1" applyBorder="1"/>
    <xf numFmtId="0" fontId="29" fillId="33" borderId="0" xfId="0" applyFont="1" applyFill="1"/>
    <xf numFmtId="0" fontId="41" fillId="33" borderId="0" xfId="0" applyFont="1" applyFill="1"/>
    <xf numFmtId="0" fontId="33" fillId="0" borderId="0" xfId="0" applyFont="1" applyFill="1"/>
    <xf numFmtId="0" fontId="33" fillId="0" borderId="0" xfId="0" applyFont="1" applyFill="1" applyAlignment="1">
      <alignment horizontal="center"/>
    </xf>
    <xf numFmtId="3" fontId="33" fillId="0" borderId="0" xfId="0" applyNumberFormat="1" applyFont="1" applyFill="1"/>
    <xf numFmtId="0" fontId="34" fillId="0" borderId="0" xfId="0" applyFont="1" applyFill="1"/>
    <xf numFmtId="2" fontId="33" fillId="0" borderId="0" xfId="0" applyNumberFormat="1" applyFont="1" applyFill="1" applyAlignment="1">
      <alignment horizontal="center"/>
    </xf>
    <xf numFmtId="0" fontId="33" fillId="33" borderId="0" xfId="0" applyFont="1" applyFill="1"/>
    <xf numFmtId="0" fontId="33" fillId="33" borderId="0" xfId="0" applyFont="1" applyFill="1" applyAlignment="1"/>
    <xf numFmtId="0" fontId="29" fillId="33" borderId="0" xfId="50" applyFont="1" applyFill="1"/>
    <xf numFmtId="0" fontId="29" fillId="33" borderId="10" xfId="50" applyFont="1" applyFill="1" applyBorder="1"/>
    <xf numFmtId="3" fontId="29" fillId="33" borderId="0" xfId="50" applyNumberFormat="1" applyFont="1" applyFill="1"/>
    <xf numFmtId="167" fontId="29" fillId="33" borderId="0" xfId="50" applyNumberFormat="1" applyFont="1" applyFill="1" applyAlignment="1">
      <alignment horizontal="center"/>
    </xf>
    <xf numFmtId="4" fontId="29" fillId="33" borderId="0" xfId="50" applyNumberFormat="1" applyFont="1" applyFill="1"/>
    <xf numFmtId="0" fontId="29" fillId="33" borderId="11" xfId="50" applyFont="1" applyFill="1" applyBorder="1"/>
    <xf numFmtId="167" fontId="29" fillId="33" borderId="11" xfId="50" applyNumberFormat="1" applyFont="1" applyFill="1" applyBorder="1" applyAlignment="1">
      <alignment horizontal="center"/>
    </xf>
    <xf numFmtId="0" fontId="33" fillId="33" borderId="0" xfId="141" applyFont="1" applyFill="1" applyBorder="1"/>
    <xf numFmtId="0" fontId="33" fillId="33" borderId="0" xfId="141" applyFont="1" applyFill="1"/>
    <xf numFmtId="165" fontId="33" fillId="33" borderId="0" xfId="142" applyNumberFormat="1" applyFont="1" applyFill="1" applyBorder="1"/>
    <xf numFmtId="165" fontId="34" fillId="33" borderId="0" xfId="142" applyNumberFormat="1" applyFont="1" applyFill="1" applyBorder="1"/>
    <xf numFmtId="0" fontId="71" fillId="0" borderId="0" xfId="0" applyFont="1" applyAlignment="1">
      <alignment vertical="center"/>
    </xf>
    <xf numFmtId="0" fontId="29" fillId="33" borderId="0" xfId="0" applyFont="1" applyFill="1" applyBorder="1" applyAlignment="1">
      <alignment vertical="top"/>
    </xf>
    <xf numFmtId="0" fontId="72" fillId="33" borderId="0" xfId="279" applyFont="1" applyFill="1"/>
    <xf numFmtId="0" fontId="71" fillId="0" borderId="0" xfId="0" applyFont="1" applyAlignment="1">
      <alignment horizontal="center" vertical="center"/>
    </xf>
    <xf numFmtId="0" fontId="27" fillId="33" borderId="0" xfId="43" applyFont="1" applyFill="1" applyBorder="1"/>
    <xf numFmtId="0" fontId="30" fillId="33" borderId="0" xfId="43" applyFont="1" applyFill="1" applyBorder="1"/>
    <xf numFmtId="0" fontId="27" fillId="33" borderId="0" xfId="43" applyFont="1" applyFill="1" applyBorder="1" applyAlignment="1">
      <alignment horizontal="center"/>
    </xf>
    <xf numFmtId="165" fontId="27" fillId="33" borderId="0" xfId="44" applyNumberFormat="1" applyFont="1" applyFill="1" applyBorder="1" applyAlignment="1">
      <alignment horizontal="center"/>
    </xf>
    <xf numFmtId="165" fontId="27" fillId="33" borderId="0" xfId="44" applyNumberFormat="1" applyFont="1" applyFill="1" applyBorder="1"/>
    <xf numFmtId="0" fontId="30" fillId="33" borderId="0" xfId="43" applyFont="1" applyFill="1" applyBorder="1" applyAlignment="1">
      <alignment horizontal="center"/>
    </xf>
    <xf numFmtId="165" fontId="30" fillId="33" borderId="0" xfId="44" applyNumberFormat="1" applyFont="1" applyFill="1" applyBorder="1" applyAlignment="1">
      <alignment horizontal="center"/>
    </xf>
    <xf numFmtId="166" fontId="27" fillId="33" borderId="0" xfId="43" applyNumberFormat="1" applyFont="1" applyFill="1" applyBorder="1"/>
    <xf numFmtId="0" fontId="27" fillId="0" borderId="0" xfId="0" applyFont="1" applyBorder="1" applyAlignment="1">
      <alignment vertical="center"/>
    </xf>
    <xf numFmtId="0" fontId="21" fillId="33" borderId="0" xfId="279" applyFont="1" applyFill="1" applyAlignment="1">
      <alignment horizontal="center"/>
    </xf>
    <xf numFmtId="0" fontId="33" fillId="33" borderId="0" xfId="0" applyFont="1" applyFill="1" applyAlignment="1">
      <alignment horizontal="center" wrapText="1"/>
    </xf>
    <xf numFmtId="0" fontId="72" fillId="33" borderId="0" xfId="279" applyFont="1" applyFill="1"/>
    <xf numFmtId="0" fontId="73" fillId="33" borderId="0" xfId="279" applyFont="1" applyFill="1" applyAlignment="1">
      <alignment horizontal="center"/>
    </xf>
    <xf numFmtId="0" fontId="29" fillId="33" borderId="0" xfId="0" applyFont="1" applyFill="1" applyBorder="1" applyAlignment="1">
      <alignment horizontal="left" vertical="top" wrapText="1"/>
    </xf>
    <xf numFmtId="0" fontId="74" fillId="33" borderId="0" xfId="0" applyFont="1" applyFill="1"/>
    <xf numFmtId="0" fontId="75" fillId="33" borderId="0" xfId="321" applyFont="1" applyFill="1"/>
  </cellXfs>
  <cellStyles count="322">
    <cellStyle name="=C:\WINNT\SYSTEM32\COMMAND.COM" xfId="143"/>
    <cellStyle name="1 indent" xfId="54"/>
    <cellStyle name="2 indents" xfId="55"/>
    <cellStyle name="20% - Accent1" xfId="19" builtinId="30" customBuiltin="1"/>
    <cellStyle name="20% - Accent1 2" xfId="144"/>
    <cellStyle name="20% - Accent1 2 2" xfId="145"/>
    <cellStyle name="20% - Accent1 2 2 2" xfId="146"/>
    <cellStyle name="20% - Accent1 2 3" xfId="147"/>
    <cellStyle name="20% - Accent2" xfId="23" builtinId="34" customBuiltin="1"/>
    <cellStyle name="20% - Accent2 2" xfId="148"/>
    <cellStyle name="20% - Accent2 2 2" xfId="149"/>
    <cellStyle name="20% - Accent2 2 2 2" xfId="150"/>
    <cellStyle name="20% - Accent2 2 3" xfId="151"/>
    <cellStyle name="20% - Accent3" xfId="27" builtinId="38" customBuiltin="1"/>
    <cellStyle name="20% - Accent3 2" xfId="152"/>
    <cellStyle name="20% - Accent3 2 2" xfId="153"/>
    <cellStyle name="20% - Accent3 2 2 2" xfId="154"/>
    <cellStyle name="20% - Accent3 2 3" xfId="155"/>
    <cellStyle name="20% - Accent4" xfId="31" builtinId="42" customBuiltin="1"/>
    <cellStyle name="20% - Accent4 2" xfId="156"/>
    <cellStyle name="20% - Accent4 2 2" xfId="157"/>
    <cellStyle name="20% - Accent4 2 2 2" xfId="158"/>
    <cellStyle name="20% - Accent4 2 3" xfId="159"/>
    <cellStyle name="20% - Accent5" xfId="35" builtinId="46" customBuiltin="1"/>
    <cellStyle name="20% - Accent5 2" xfId="160"/>
    <cellStyle name="20% - Accent5 2 2" xfId="161"/>
    <cellStyle name="20% - Accent5 2 2 2" xfId="162"/>
    <cellStyle name="20% - Accent5 2 3" xfId="163"/>
    <cellStyle name="20% - Accent6" xfId="39" builtinId="50" customBuiltin="1"/>
    <cellStyle name="20% - Accent6 2" xfId="164"/>
    <cellStyle name="20% - Accent6 2 2" xfId="165"/>
    <cellStyle name="20% - Accent6 2 2 2" xfId="166"/>
    <cellStyle name="20% - Accent6 2 3" xfId="167"/>
    <cellStyle name="3 indents" xfId="56"/>
    <cellStyle name="4 indents" xfId="57"/>
    <cellStyle name="40% - Accent1" xfId="20" builtinId="31" customBuiltin="1"/>
    <cellStyle name="40% - Accent1 2" xfId="168"/>
    <cellStyle name="40% - Accent1 2 2" xfId="169"/>
    <cellStyle name="40% - Accent1 2 2 2" xfId="170"/>
    <cellStyle name="40% - Accent1 2 3" xfId="171"/>
    <cellStyle name="40% - Accent2" xfId="24" builtinId="35" customBuiltin="1"/>
    <cellStyle name="40% - Accent2 2" xfId="172"/>
    <cellStyle name="40% - Accent2 2 2" xfId="173"/>
    <cellStyle name="40% - Accent2 2 2 2" xfId="174"/>
    <cellStyle name="40% - Accent2 2 3" xfId="175"/>
    <cellStyle name="40% - Accent3" xfId="28" builtinId="39" customBuiltin="1"/>
    <cellStyle name="40% - Accent3 2" xfId="176"/>
    <cellStyle name="40% - Accent3 2 2" xfId="177"/>
    <cellStyle name="40% - Accent3 2 2 2" xfId="178"/>
    <cellStyle name="40% - Accent3 2 3" xfId="179"/>
    <cellStyle name="40% - Accent4" xfId="32" builtinId="43" customBuiltin="1"/>
    <cellStyle name="40% - Accent4 2" xfId="180"/>
    <cellStyle name="40% - Accent4 2 2" xfId="181"/>
    <cellStyle name="40% - Accent4 2 2 2" xfId="182"/>
    <cellStyle name="40% - Accent4 2 3" xfId="183"/>
    <cellStyle name="40% - Accent5" xfId="36" builtinId="47" customBuiltin="1"/>
    <cellStyle name="40% - Accent5 2" xfId="184"/>
    <cellStyle name="40% - Accent5 2 2" xfId="185"/>
    <cellStyle name="40% - Accent5 2 2 2" xfId="186"/>
    <cellStyle name="40% - Accent5 2 3" xfId="187"/>
    <cellStyle name="40% - Accent6" xfId="40" builtinId="51" customBuiltin="1"/>
    <cellStyle name="40% - Accent6 2" xfId="188"/>
    <cellStyle name="40% - Accent6 2 2" xfId="189"/>
    <cellStyle name="40% - Accent6 2 2 2" xfId="190"/>
    <cellStyle name="40% - Accent6 2 3" xfId="191"/>
    <cellStyle name="60% - Accent1" xfId="21" builtinId="32" customBuiltin="1"/>
    <cellStyle name="60% - Accent1 2" xfId="192"/>
    <cellStyle name="60% - Accent2" xfId="25" builtinId="36" customBuiltin="1"/>
    <cellStyle name="60% - Accent2 2" xfId="193"/>
    <cellStyle name="60% - Accent3" xfId="29" builtinId="40" customBuiltin="1"/>
    <cellStyle name="60% - Accent3 2" xfId="194"/>
    <cellStyle name="60% - Accent4" xfId="33" builtinId="44" customBuiltin="1"/>
    <cellStyle name="60% - Accent4 2" xfId="195"/>
    <cellStyle name="60% - Accent5" xfId="37" builtinId="48" customBuiltin="1"/>
    <cellStyle name="60% - Accent5 2" xfId="196"/>
    <cellStyle name="60% - Accent6" xfId="41" builtinId="52" customBuiltin="1"/>
    <cellStyle name="60% - Accent6 2" xfId="197"/>
    <cellStyle name="Accent1" xfId="18" builtinId="29" customBuiltin="1"/>
    <cellStyle name="Accent1 2" xfId="198"/>
    <cellStyle name="Accent2" xfId="22" builtinId="33" customBuiltin="1"/>
    <cellStyle name="Accent2 2" xfId="199"/>
    <cellStyle name="Accent3" xfId="26" builtinId="37" customBuiltin="1"/>
    <cellStyle name="Accent3 2" xfId="200"/>
    <cellStyle name="Accent4" xfId="30" builtinId="41" customBuiltin="1"/>
    <cellStyle name="Accent4 2" xfId="201"/>
    <cellStyle name="Accent5" xfId="34" builtinId="45" customBuiltin="1"/>
    <cellStyle name="Accent5 2" xfId="202"/>
    <cellStyle name="Accent6" xfId="38" builtinId="49" customBuiltin="1"/>
    <cellStyle name="Accent6 2" xfId="203"/>
    <cellStyle name="ANCLAS,REZONES Y SUS PARTES,DE FUNDICION,DE HIERRO O DE ACERO" xfId="47"/>
    <cellStyle name="ANCLAS,REZONES Y SUS PARTES,DE FUNDICION,DE HIERRO O DE ACERO 10" xfId="58"/>
    <cellStyle name="ANCLAS,REZONES Y SUS PARTES,DE FUNDICION,DE HIERRO O DE ACERO 11" xfId="59"/>
    <cellStyle name="ANCLAS,REZONES Y SUS PARTES,DE FUNDICION,DE HIERRO O DE ACERO 12" xfId="60"/>
    <cellStyle name="ANCLAS,REZONES Y SUS PARTES,DE FUNDICION,DE HIERRO O DE ACERO 13" xfId="61"/>
    <cellStyle name="ANCLAS,REZONES Y SUS PARTES,DE FUNDICION,DE HIERRO O DE ACERO 14" xfId="62"/>
    <cellStyle name="ANCLAS,REZONES Y SUS PARTES,DE FUNDICION,DE HIERRO O DE ACERO 15" xfId="63"/>
    <cellStyle name="ANCLAS,REZONES Y SUS PARTES,DE FUNDICION,DE HIERRO O DE ACERO 16" xfId="64"/>
    <cellStyle name="ANCLAS,REZONES Y SUS PARTES,DE FUNDICION,DE HIERRO O DE ACERO 17" xfId="65"/>
    <cellStyle name="ANCLAS,REZONES Y SUS PARTES,DE FUNDICION,DE HIERRO O DE ACERO 18" xfId="66"/>
    <cellStyle name="ANCLAS,REZONES Y SUS PARTES,DE FUNDICION,DE HIERRO O DE ACERO 19" xfId="67"/>
    <cellStyle name="ANCLAS,REZONES Y SUS PARTES,DE FUNDICION,DE HIERRO O DE ACERO 2" xfId="68"/>
    <cellStyle name="ANCLAS,REZONES Y SUS PARTES,DE FUNDICION,DE HIERRO O DE ACERO 20" xfId="69"/>
    <cellStyle name="ANCLAS,REZONES Y SUS PARTES,DE FUNDICION,DE HIERRO O DE ACERO 21" xfId="70"/>
    <cellStyle name="ANCLAS,REZONES Y SUS PARTES,DE FUNDICION,DE HIERRO O DE ACERO 22" xfId="71"/>
    <cellStyle name="ANCLAS,REZONES Y SUS PARTES,DE FUNDICION,DE HIERRO O DE ACERO 23" xfId="72"/>
    <cellStyle name="ANCLAS,REZONES Y SUS PARTES,DE FUNDICION,DE HIERRO O DE ACERO 24" xfId="73"/>
    <cellStyle name="ANCLAS,REZONES Y SUS PARTES,DE FUNDICION,DE HIERRO O DE ACERO 25" xfId="74"/>
    <cellStyle name="ANCLAS,REZONES Y SUS PARTES,DE FUNDICION,DE HIERRO O DE ACERO 26" xfId="75"/>
    <cellStyle name="ANCLAS,REZONES Y SUS PARTES,DE FUNDICION,DE HIERRO O DE ACERO 27" xfId="76"/>
    <cellStyle name="ANCLAS,REZONES Y SUS PARTES,DE FUNDICION,DE HIERRO O DE ACERO 28" xfId="77"/>
    <cellStyle name="ANCLAS,REZONES Y SUS PARTES,DE FUNDICION,DE HIERRO O DE ACERO 3" xfId="78"/>
    <cellStyle name="ANCLAS,REZONES Y SUS PARTES,DE FUNDICION,DE HIERRO O DE ACERO 4" xfId="79"/>
    <cellStyle name="ANCLAS,REZONES Y SUS PARTES,DE FUNDICION,DE HIERRO O DE ACERO 5" xfId="80"/>
    <cellStyle name="ANCLAS,REZONES Y SUS PARTES,DE FUNDICION,DE HIERRO O DE ACERO 6" xfId="81"/>
    <cellStyle name="ANCLAS,REZONES Y SUS PARTES,DE FUNDICION,DE HIERRO O DE ACERO 7" xfId="82"/>
    <cellStyle name="ANCLAS,REZONES Y SUS PARTES,DE FUNDICION,DE HIERRO O DE ACERO 8" xfId="83"/>
    <cellStyle name="ANCLAS,REZONES Y SUS PARTES,DE FUNDICION,DE HIERRO O DE ACERO 9" xfId="84"/>
    <cellStyle name="ANCLAS,REZONES Y SUS PARTES,DE FUNDICION,DE HIERRO O DE ACERO_Cuadro de Impuestos y Gastos Centroamérica 2" xfId="46"/>
    <cellStyle name="Bad" xfId="7" builtinId="27" customBuiltin="1"/>
    <cellStyle name="Bad 2" xfId="204"/>
    <cellStyle name="Calculation" xfId="11" builtinId="22" customBuiltin="1"/>
    <cellStyle name="Calculation 2" xfId="205"/>
    <cellStyle name="Check Cell" xfId="13" builtinId="23" customBuiltin="1"/>
    <cellStyle name="Check Cell 2" xfId="206"/>
    <cellStyle name="clsAltData" xfId="207"/>
    <cellStyle name="clsAltMRVData" xfId="208"/>
    <cellStyle name="clsBlank" xfId="209"/>
    <cellStyle name="clsColumnHeader" xfId="210"/>
    <cellStyle name="clsData" xfId="211"/>
    <cellStyle name="clsDefault" xfId="212"/>
    <cellStyle name="clsFooter" xfId="213"/>
    <cellStyle name="clsIndexTableData" xfId="214"/>
    <cellStyle name="clsIndexTableHdr" xfId="215"/>
    <cellStyle name="clsIndexTableTitle" xfId="216"/>
    <cellStyle name="clsMRVData" xfId="217"/>
    <cellStyle name="clsReportFooter" xfId="218"/>
    <cellStyle name="clsReportHeader" xfId="219"/>
    <cellStyle name="clsRowHeader" xfId="220"/>
    <cellStyle name="clsRowHeader 2" xfId="221"/>
    <cellStyle name="clsScale" xfId="222"/>
    <cellStyle name="clsSection" xfId="223"/>
    <cellStyle name="Comma 2" xfId="48"/>
    <cellStyle name="Comma 2 2" xfId="224"/>
    <cellStyle name="Comma 2 3" xfId="225"/>
    <cellStyle name="Comma 2 4" xfId="226"/>
    <cellStyle name="Comma 2 5" xfId="227"/>
    <cellStyle name="Comma 3" xfId="49"/>
    <cellStyle name="Comma 3 2" xfId="228"/>
    <cellStyle name="Comma 3 2 2" xfId="229"/>
    <cellStyle name="Comma 3 3" xfId="230"/>
    <cellStyle name="Comma 4" xfId="85"/>
    <cellStyle name="Comma 4 2" xfId="231"/>
    <cellStyle name="Comma 4 2 2" xfId="232"/>
    <cellStyle name="Diseño" xfId="233"/>
    <cellStyle name="Diseño 2" xfId="234"/>
    <cellStyle name="Euro" xfId="86"/>
    <cellStyle name="Euro 2" xfId="87"/>
    <cellStyle name="Euro 3" xfId="88"/>
    <cellStyle name="Excel Built-in Normal" xfId="235"/>
    <cellStyle name="Explanatory Text" xfId="16" builtinId="53" customBuiltin="1"/>
    <cellStyle name="Explanatory Text 2" xfId="236"/>
    <cellStyle name="Good" xfId="6" builtinId="26" customBuiltin="1"/>
    <cellStyle name="Good 2" xfId="237"/>
    <cellStyle name="Header" xfId="89"/>
    <cellStyle name="Heading 1" xfId="2" builtinId="16" customBuiltin="1"/>
    <cellStyle name="Heading 1 2" xfId="238"/>
    <cellStyle name="Heading 2" xfId="3" builtinId="17" customBuiltin="1"/>
    <cellStyle name="Heading 2 2" xfId="239"/>
    <cellStyle name="Heading 3" xfId="4" builtinId="18" customBuiltin="1"/>
    <cellStyle name="Heading 3 2" xfId="240"/>
    <cellStyle name="Heading 4" xfId="5" builtinId="19" customBuiltin="1"/>
    <cellStyle name="Heading 4 2" xfId="241"/>
    <cellStyle name="Hipervínculo 2" xfId="90"/>
    <cellStyle name="Hipervínculo 3" xfId="91"/>
    <cellStyle name="Hipervínculo 4" xfId="92"/>
    <cellStyle name="Hyperlink" xfId="321" builtinId="8"/>
    <cellStyle name="Hyperlink 2" xfId="242"/>
    <cellStyle name="Hyperlink 2 2" xfId="243"/>
    <cellStyle name="Hyperlink 3" xfId="244"/>
    <cellStyle name="imf-one decimal" xfId="93"/>
    <cellStyle name="imf-zero decimal" xfId="94"/>
    <cellStyle name="Input" xfId="9" builtinId="20" customBuiltin="1"/>
    <cellStyle name="Input 2" xfId="245"/>
    <cellStyle name="Linked Cell" xfId="12" builtinId="24" customBuiltin="1"/>
    <cellStyle name="Linked Cell 2" xfId="246"/>
    <cellStyle name="Millares 10" xfId="95"/>
    <cellStyle name="Millares 11" xfId="96"/>
    <cellStyle name="Millares 12" xfId="97"/>
    <cellStyle name="Millares 13" xfId="98"/>
    <cellStyle name="Millares 14" xfId="99"/>
    <cellStyle name="Millares 15" xfId="100"/>
    <cellStyle name="Millares 16" xfId="101"/>
    <cellStyle name="Millares 17" xfId="102"/>
    <cellStyle name="Millares 18" xfId="103"/>
    <cellStyle name="Millares 19" xfId="104"/>
    <cellStyle name="Millares 2" xfId="105"/>
    <cellStyle name="Millares 2 2" xfId="106"/>
    <cellStyle name="Millares 21" xfId="107"/>
    <cellStyle name="Millares 22" xfId="108"/>
    <cellStyle name="Millares 23" xfId="109"/>
    <cellStyle name="Millares 24" xfId="110"/>
    <cellStyle name="Millares 3" xfId="111"/>
    <cellStyle name="Millares 4" xfId="112"/>
    <cellStyle name="Millares 5" xfId="113"/>
    <cellStyle name="Millares 6" xfId="114"/>
    <cellStyle name="Millares 7" xfId="115"/>
    <cellStyle name="Millares 8" xfId="116"/>
    <cellStyle name="Millares 9" xfId="117"/>
    <cellStyle name="Millares_CUENTA 1 2 2" xfId="247"/>
    <cellStyle name="Moneda 2" xfId="248"/>
    <cellStyle name="Neutral" xfId="8" builtinId="28" customBuiltin="1"/>
    <cellStyle name="Neutral 2" xfId="249"/>
    <cellStyle name="Normal" xfId="0" builtinId="0"/>
    <cellStyle name="Normal 10" xfId="45"/>
    <cellStyle name="Normal 10 2" xfId="140"/>
    <cellStyle name="Normal 10 2 2" xfId="250"/>
    <cellStyle name="Normal 10 3" xfId="251"/>
    <cellStyle name="Normal 11" xfId="141"/>
    <cellStyle name="Normal 11 2" xfId="252"/>
    <cellStyle name="Normal 11 2 2" xfId="253"/>
    <cellStyle name="Normal 11 3" xfId="254"/>
    <cellStyle name="Normal 11 3 2" xfId="255"/>
    <cellStyle name="Normal 11 4" xfId="256"/>
    <cellStyle name="Normal 12" xfId="257"/>
    <cellStyle name="Normal 12 2" xfId="258"/>
    <cellStyle name="Normal 12 2 2" xfId="259"/>
    <cellStyle name="Normal 12 3" xfId="260"/>
    <cellStyle name="Normal 13" xfId="261"/>
    <cellStyle name="Normal 13 2" xfId="262"/>
    <cellStyle name="Normal 14" xfId="263"/>
    <cellStyle name="Normal 14 2" xfId="264"/>
    <cellStyle name="Normal 15" xfId="265"/>
    <cellStyle name="Normal 15 2" xfId="266"/>
    <cellStyle name="Normal 16" xfId="267"/>
    <cellStyle name="Normal 16 2" xfId="268"/>
    <cellStyle name="Normal 16 2 2" xfId="269"/>
    <cellStyle name="Normal 17 2" xfId="270"/>
    <cellStyle name="Normal 2" xfId="42"/>
    <cellStyle name="Normal 2 2" xfId="50"/>
    <cellStyle name="Normal 2 2 2" xfId="118"/>
    <cellStyle name="Normal 2 2 3" xfId="119"/>
    <cellStyle name="Normal 2 3" xfId="120"/>
    <cellStyle name="Normal 2 3 2" xfId="271"/>
    <cellStyle name="Normal 2 3 2 2" xfId="272"/>
    <cellStyle name="Normal 2 3 3" xfId="273"/>
    <cellStyle name="Normal 2 4" xfId="121"/>
    <cellStyle name="Normal 2 4 2" xfId="274"/>
    <cellStyle name="Normal 2 5" xfId="122"/>
    <cellStyle name="Normal 2 5 2" xfId="275"/>
    <cellStyle name="Normal 2 6" xfId="123"/>
    <cellStyle name="Normal 3" xfId="43"/>
    <cellStyle name="Normal 3 2" xfId="276"/>
    <cellStyle name="Normal 3 2 2" xfId="277"/>
    <cellStyle name="Normal 3 3" xfId="278"/>
    <cellStyle name="Normal 4" xfId="51"/>
    <cellStyle name="Normal 4 2" xfId="279"/>
    <cellStyle name="Normal 4 3" xfId="280"/>
    <cellStyle name="Normal 5" xfId="124"/>
    <cellStyle name="Normal 5 2" xfId="281"/>
    <cellStyle name="Normal 5 2 2" xfId="282"/>
    <cellStyle name="Normal 5 3" xfId="283"/>
    <cellStyle name="Normal 6" xfId="125"/>
    <cellStyle name="Normal 6 2" xfId="126"/>
    <cellStyle name="Normal 6 3" xfId="127"/>
    <cellStyle name="Normal 6 4" xfId="128"/>
    <cellStyle name="Normal 7" xfId="129"/>
    <cellStyle name="Normal 7 2" xfId="284"/>
    <cellStyle name="Normal 7 2 2" xfId="285"/>
    <cellStyle name="Normal 7 3" xfId="286"/>
    <cellStyle name="Normal 8" xfId="130"/>
    <cellStyle name="Normal 8 2" xfId="131"/>
    <cellStyle name="Normal 8 2 2" xfId="287"/>
    <cellStyle name="Normal 8 3" xfId="132"/>
    <cellStyle name="Normal 8 3 2" xfId="288"/>
    <cellStyle name="Normal 8 3 2 2" xfId="289"/>
    <cellStyle name="Normal 8 3 3" xfId="290"/>
    <cellStyle name="Normal 8 4" xfId="133"/>
    <cellStyle name="Normal 9" xfId="134"/>
    <cellStyle name="Normal 9 2" xfId="291"/>
    <cellStyle name="Normal 9 2 2" xfId="292"/>
    <cellStyle name="Normal 9 3" xfId="293"/>
    <cellStyle name="Normál_212" xfId="294"/>
    <cellStyle name="Normalny_sprawozdania" xfId="295"/>
    <cellStyle name="Note" xfId="15" builtinId="10" customBuiltin="1"/>
    <cellStyle name="Note 2" xfId="296"/>
    <cellStyle name="Note 2 2" xfId="297"/>
    <cellStyle name="Note 2 2 2" xfId="298"/>
    <cellStyle name="Note 2 3" xfId="299"/>
    <cellStyle name="Output" xfId="10" builtinId="21" customBuiltin="1"/>
    <cellStyle name="Output 2" xfId="300"/>
    <cellStyle name="Percent" xfId="53" builtinId="5"/>
    <cellStyle name="Percent 2" xfId="44"/>
    <cellStyle name="Percent 2 2" xfId="301"/>
    <cellStyle name="Percent 2 3" xfId="302"/>
    <cellStyle name="Percent 2 4" xfId="303"/>
    <cellStyle name="Percent 2 5" xfId="304"/>
    <cellStyle name="Percent 2 6" xfId="305"/>
    <cellStyle name="Percent 3" xfId="135"/>
    <cellStyle name="Percent 3 2" xfId="306"/>
    <cellStyle name="Percent 3 2 2" xfId="307"/>
    <cellStyle name="Percent 3 3" xfId="308"/>
    <cellStyle name="Percent 4" xfId="136"/>
    <cellStyle name="Percent 4 2" xfId="309"/>
    <cellStyle name="Percent 5" xfId="142"/>
    <cellStyle name="Percent 5 2" xfId="310"/>
    <cellStyle name="Percent 5 2 2" xfId="311"/>
    <cellStyle name="Percent 6" xfId="312"/>
    <cellStyle name="Percent 6 2" xfId="313"/>
    <cellStyle name="Percent 7" xfId="314"/>
    <cellStyle name="Percent 7 2" xfId="315"/>
    <cellStyle name="Percent 7 2 2" xfId="316"/>
    <cellStyle name="Percent 7 3" xfId="317"/>
    <cellStyle name="Percent 8" xfId="318"/>
    <cellStyle name="percentage difference" xfId="137"/>
    <cellStyle name="Porcentaje 2" xfId="138"/>
    <cellStyle name="Porcentaje 2 2" xfId="139"/>
    <cellStyle name="Porcentual 4" xfId="52"/>
    <cellStyle name="Title" xfId="1" builtinId="15" customBuiltin="1"/>
    <cellStyle name="Total" xfId="17" builtinId="25" customBuiltin="1"/>
    <cellStyle name="Total 2" xfId="319"/>
    <cellStyle name="Warning Text" xfId="14" builtinId="11" customBuiltin="1"/>
    <cellStyle name="Warning Text 2" xfId="320"/>
  </cellStyles>
  <dxfs count="0"/>
  <tableStyles count="0" defaultTableStyle="TableStyleMedium9" defaultPivotStyle="PivotStyleLight16"/>
  <colors>
    <mruColors>
      <color rgb="FF0073BB"/>
      <color rgb="FF85CB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'6.1'!$B$28</c:f>
              <c:strCache>
                <c:ptCount val="1"/>
                <c:pt idx="0">
                  <c:v>Never</c:v>
                </c:pt>
              </c:strCache>
            </c:strRef>
          </c:tx>
          <c:invertIfNegative val="0"/>
          <c:cat>
            <c:strRef>
              <c:f>'6.1'!$C$27:$D$27</c:f>
              <c:strCache>
                <c:ptCount val="2"/>
                <c:pt idx="0">
                  <c:v>OECD</c:v>
                </c:pt>
                <c:pt idx="1">
                  <c:v>LAC</c:v>
                </c:pt>
              </c:strCache>
            </c:strRef>
          </c:cat>
          <c:val>
            <c:numRef>
              <c:f>'6.1'!$C$28:$D$28</c:f>
              <c:numCache>
                <c:formatCode>0.00</c:formatCode>
                <c:ptCount val="2"/>
                <c:pt idx="0">
                  <c:v>0.61984210526315808</c:v>
                </c:pt>
                <c:pt idx="1">
                  <c:v>0.34061415220293723</c:v>
                </c:pt>
              </c:numCache>
            </c:numRef>
          </c:val>
        </c:ser>
        <c:ser>
          <c:idx val="2"/>
          <c:order val="1"/>
          <c:tx>
            <c:strRef>
              <c:f>'6.1'!$B$30</c:f>
              <c:strCache>
                <c:ptCount val="1"/>
                <c:pt idx="0">
                  <c:v>Not justified or unjustified</c:v>
                </c:pt>
              </c:strCache>
            </c:strRef>
          </c:tx>
          <c:invertIfNegative val="0"/>
          <c:cat>
            <c:strRef>
              <c:f>'6.1'!$C$27:$D$27</c:f>
              <c:strCache>
                <c:ptCount val="2"/>
                <c:pt idx="0">
                  <c:v>OECD</c:v>
                </c:pt>
                <c:pt idx="1">
                  <c:v>LAC</c:v>
                </c:pt>
              </c:strCache>
            </c:strRef>
          </c:cat>
          <c:val>
            <c:numRef>
              <c:f>'6.1'!$C$30:$D$30</c:f>
              <c:numCache>
                <c:formatCode>0.00</c:formatCode>
                <c:ptCount val="2"/>
                <c:pt idx="0">
                  <c:v>0.3086315789473682</c:v>
                </c:pt>
                <c:pt idx="1">
                  <c:v>0.45970627503337791</c:v>
                </c:pt>
              </c:numCache>
            </c:numRef>
          </c:val>
        </c:ser>
        <c:ser>
          <c:idx val="1"/>
          <c:order val="2"/>
          <c:tx>
            <c:strRef>
              <c:f>'6.1'!$B$29</c:f>
              <c:strCache>
                <c:ptCount val="1"/>
                <c:pt idx="0">
                  <c:v>Justified</c:v>
                </c:pt>
              </c:strCache>
            </c:strRef>
          </c:tx>
          <c:invertIfNegative val="0"/>
          <c:cat>
            <c:strRef>
              <c:f>'6.1'!$C$27:$D$27</c:f>
              <c:strCache>
                <c:ptCount val="2"/>
                <c:pt idx="0">
                  <c:v>OECD</c:v>
                </c:pt>
                <c:pt idx="1">
                  <c:v>LAC</c:v>
                </c:pt>
              </c:strCache>
            </c:strRef>
          </c:cat>
          <c:val>
            <c:numRef>
              <c:f>'6.1'!$C$29:$D$29</c:f>
              <c:numCache>
                <c:formatCode>0.00</c:formatCode>
                <c:ptCount val="2"/>
                <c:pt idx="0">
                  <c:v>7.1526315789473702E-2</c:v>
                </c:pt>
                <c:pt idx="1">
                  <c:v>0.19967957276368489</c:v>
                </c:pt>
              </c:numCache>
            </c:numRef>
          </c:val>
        </c:ser>
        <c:dLbls>
          <c:showLegendKey val="0"/>
          <c:showVal val="0"/>
          <c:showCatName val="0"/>
          <c:showSerName val="0"/>
          <c:showPercent val="0"/>
          <c:showBubbleSize val="0"/>
        </c:dLbls>
        <c:gapWidth val="150"/>
        <c:axId val="215748992"/>
        <c:axId val="215750528"/>
      </c:barChart>
      <c:catAx>
        <c:axId val="215748992"/>
        <c:scaling>
          <c:orientation val="minMax"/>
        </c:scaling>
        <c:delete val="0"/>
        <c:axPos val="b"/>
        <c:majorTickMark val="out"/>
        <c:minorTickMark val="none"/>
        <c:tickLblPos val="nextTo"/>
        <c:crossAx val="215750528"/>
        <c:crosses val="autoZero"/>
        <c:auto val="1"/>
        <c:lblAlgn val="ctr"/>
        <c:lblOffset val="100"/>
        <c:noMultiLvlLbl val="0"/>
      </c:catAx>
      <c:valAx>
        <c:axId val="215750528"/>
        <c:scaling>
          <c:orientation val="minMax"/>
        </c:scaling>
        <c:delete val="0"/>
        <c:axPos val="l"/>
        <c:title>
          <c:tx>
            <c:rich>
              <a:bodyPr rot="-5400000" vert="horz"/>
              <a:lstStyle/>
              <a:p>
                <a:pPr>
                  <a:defRPr b="0"/>
                </a:pPr>
                <a:r>
                  <a:rPr lang="en-US" sz="1000" b="0">
                    <a:effectLst/>
                    <a:latin typeface="Calibri"/>
                    <a:ea typeface="Times New Roman"/>
                    <a:cs typeface="Times New Roman"/>
                  </a:rPr>
                  <a:t>Percentage of respondents</a:t>
                </a:r>
              </a:p>
            </c:rich>
          </c:tx>
          <c:overlay val="0"/>
        </c:title>
        <c:numFmt formatCode="0%" sourceLinked="0"/>
        <c:majorTickMark val="out"/>
        <c:minorTickMark val="none"/>
        <c:tickLblPos val="nextTo"/>
        <c:crossAx val="215748992"/>
        <c:crosses val="autoZero"/>
        <c:crossBetween val="between"/>
      </c:valAx>
      <c:spPr>
        <a:ln>
          <a:noFill/>
        </a:ln>
      </c:spPr>
    </c:plotArea>
    <c:legend>
      <c:legendPos val="b"/>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invertIfNegative val="0"/>
          <c:cat>
            <c:strRef>
              <c:f>'6.2'!$B$24:$B$45</c:f>
              <c:strCache>
                <c:ptCount val="22"/>
                <c:pt idx="0">
                  <c:v>GUY</c:v>
                </c:pt>
                <c:pt idx="1">
                  <c:v>COL</c:v>
                </c:pt>
                <c:pt idx="2">
                  <c:v>NIC</c:v>
                </c:pt>
                <c:pt idx="3">
                  <c:v>PRY</c:v>
                </c:pt>
                <c:pt idx="4">
                  <c:v>BLZ</c:v>
                </c:pt>
                <c:pt idx="5">
                  <c:v>ECU</c:v>
                </c:pt>
                <c:pt idx="6">
                  <c:v>JAM</c:v>
                </c:pt>
                <c:pt idx="7">
                  <c:v>BOL</c:v>
                </c:pt>
                <c:pt idx="8">
                  <c:v>URU</c:v>
                </c:pt>
                <c:pt idx="9">
                  <c:v>MEX</c:v>
                </c:pt>
                <c:pt idx="10">
                  <c:v>PER</c:v>
                </c:pt>
                <c:pt idx="11">
                  <c:v>BRA</c:v>
                </c:pt>
                <c:pt idx="12">
                  <c:v>ARG</c:v>
                </c:pt>
                <c:pt idx="13">
                  <c:v>CHL</c:v>
                </c:pt>
                <c:pt idx="14">
                  <c:v>HON</c:v>
                </c:pt>
                <c:pt idx="15">
                  <c:v>CRI</c:v>
                </c:pt>
                <c:pt idx="16">
                  <c:v>DOM</c:v>
                </c:pt>
                <c:pt idx="17">
                  <c:v>GUA</c:v>
                </c:pt>
                <c:pt idx="18">
                  <c:v>PAN</c:v>
                </c:pt>
                <c:pt idx="19">
                  <c:v>SAL</c:v>
                </c:pt>
                <c:pt idx="20">
                  <c:v>VEN</c:v>
                </c:pt>
                <c:pt idx="21">
                  <c:v>TTO</c:v>
                </c:pt>
              </c:strCache>
            </c:strRef>
          </c:cat>
          <c:val>
            <c:numRef>
              <c:f>'6.2'!$C$24:$C$45</c:f>
              <c:numCache>
                <c:formatCode>General</c:formatCode>
                <c:ptCount val="22"/>
                <c:pt idx="0">
                  <c:v>0.4731296026614904</c:v>
                </c:pt>
                <c:pt idx="1">
                  <c:v>0.43535355917743168</c:v>
                </c:pt>
                <c:pt idx="2">
                  <c:v>0.3456972885979897</c:v>
                </c:pt>
                <c:pt idx="3">
                  <c:v>0.33298966113538231</c:v>
                </c:pt>
                <c:pt idx="4">
                  <c:v>0.29736210360126292</c:v>
                </c:pt>
                <c:pt idx="5">
                  <c:v>0.28822979190322318</c:v>
                </c:pt>
                <c:pt idx="6">
                  <c:v>0.26484747344993509</c:v>
                </c:pt>
                <c:pt idx="7">
                  <c:v>0.25891895598782999</c:v>
                </c:pt>
                <c:pt idx="8">
                  <c:v>0.25529958211416631</c:v>
                </c:pt>
                <c:pt idx="9">
                  <c:v>0.25517812555947805</c:v>
                </c:pt>
                <c:pt idx="10">
                  <c:v>0.25191486326490981</c:v>
                </c:pt>
                <c:pt idx="11">
                  <c:v>0.21897815332675988</c:v>
                </c:pt>
                <c:pt idx="12">
                  <c:v>0.20787213882799072</c:v>
                </c:pt>
                <c:pt idx="13">
                  <c:v>0.20460700392990624</c:v>
                </c:pt>
                <c:pt idx="14">
                  <c:v>0.20179364120252649</c:v>
                </c:pt>
                <c:pt idx="15">
                  <c:v>0.15164622374301259</c:v>
                </c:pt>
                <c:pt idx="16">
                  <c:v>0.13557785830520994</c:v>
                </c:pt>
                <c:pt idx="17">
                  <c:v>0.10016693647358878</c:v>
                </c:pt>
                <c:pt idx="18">
                  <c:v>9.5788610086674539E-2</c:v>
                </c:pt>
                <c:pt idx="19">
                  <c:v>9.0277767482350293E-2</c:v>
                </c:pt>
                <c:pt idx="20">
                  <c:v>8.4120993066682859E-2</c:v>
                </c:pt>
                <c:pt idx="21">
                  <c:v>5.1666657472125399E-2</c:v>
                </c:pt>
              </c:numCache>
            </c:numRef>
          </c:val>
        </c:ser>
        <c:dLbls>
          <c:showLegendKey val="0"/>
          <c:showVal val="0"/>
          <c:showCatName val="0"/>
          <c:showSerName val="0"/>
          <c:showPercent val="0"/>
          <c:showBubbleSize val="0"/>
        </c:dLbls>
        <c:gapWidth val="150"/>
        <c:axId val="216079360"/>
        <c:axId val="216081152"/>
      </c:barChart>
      <c:catAx>
        <c:axId val="216079360"/>
        <c:scaling>
          <c:orientation val="minMax"/>
        </c:scaling>
        <c:delete val="0"/>
        <c:axPos val="b"/>
        <c:majorTickMark val="out"/>
        <c:minorTickMark val="none"/>
        <c:tickLblPos val="nextTo"/>
        <c:crossAx val="216081152"/>
        <c:crosses val="autoZero"/>
        <c:auto val="1"/>
        <c:lblAlgn val="ctr"/>
        <c:lblOffset val="100"/>
        <c:noMultiLvlLbl val="0"/>
      </c:catAx>
      <c:valAx>
        <c:axId val="216081152"/>
        <c:scaling>
          <c:orientation val="minMax"/>
        </c:scaling>
        <c:delete val="0"/>
        <c:axPos val="l"/>
        <c:title>
          <c:tx>
            <c:rich>
              <a:bodyPr rot="-5400000" vert="horz"/>
              <a:lstStyle/>
              <a:p>
                <a:pPr>
                  <a:defRPr b="0"/>
                </a:pPr>
                <a:r>
                  <a:rPr lang="en-US" sz="1000" b="0">
                    <a:effectLst/>
                    <a:latin typeface="Calibri"/>
                    <a:ea typeface="Times New Roman"/>
                    <a:cs typeface="Times New Roman"/>
                  </a:rPr>
                  <a:t>Percentage of respondents</a:t>
                </a:r>
              </a:p>
            </c:rich>
          </c:tx>
          <c:overlay val="0"/>
        </c:title>
        <c:numFmt formatCode="0%" sourceLinked="0"/>
        <c:majorTickMark val="out"/>
        <c:minorTickMark val="none"/>
        <c:tickLblPos val="nextTo"/>
        <c:crossAx val="216079360"/>
        <c:crosses val="autoZero"/>
        <c:crossBetween val="between"/>
      </c:valAx>
    </c:plotArea>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28575">
              <a:noFill/>
            </a:ln>
          </c:spPr>
          <c:marker>
            <c:spPr>
              <a:solidFill>
                <a:schemeClr val="tx1">
                  <a:lumMod val="65000"/>
                  <a:lumOff val="35000"/>
                </a:schemeClr>
              </a:solidFill>
              <a:ln>
                <a:solidFill>
                  <a:schemeClr val="tx1"/>
                </a:solidFill>
              </a:ln>
            </c:spPr>
          </c:marker>
          <c:dLbls>
            <c:dLbl>
              <c:idx val="0"/>
              <c:tx>
                <c:strRef>
                  <c:f>'6.3'!$A$24</c:f>
                  <c:strCache>
                    <c:ptCount val="1"/>
                    <c:pt idx="0">
                      <c:v>ARG</c:v>
                    </c:pt>
                  </c:strCache>
                </c:strRef>
              </c:tx>
              <c:dLblPos val="l"/>
              <c:showLegendKey val="0"/>
              <c:showVal val="1"/>
              <c:showCatName val="0"/>
              <c:showSerName val="0"/>
              <c:showPercent val="0"/>
              <c:showBubbleSize val="0"/>
            </c:dLbl>
            <c:dLbl>
              <c:idx val="1"/>
              <c:tx>
                <c:strRef>
                  <c:f>'6.3'!$A$25</c:f>
                  <c:strCache>
                    <c:ptCount val="1"/>
                    <c:pt idx="0">
                      <c:v>BRA</c:v>
                    </c:pt>
                  </c:strCache>
                </c:strRef>
              </c:tx>
              <c:dLblPos val="l"/>
              <c:showLegendKey val="0"/>
              <c:showVal val="1"/>
              <c:showCatName val="0"/>
              <c:showSerName val="0"/>
              <c:showPercent val="0"/>
              <c:showBubbleSize val="0"/>
            </c:dLbl>
            <c:dLbl>
              <c:idx val="2"/>
              <c:tx>
                <c:strRef>
                  <c:f>'6.3'!$A$26</c:f>
                  <c:strCache>
                    <c:ptCount val="1"/>
                    <c:pt idx="0">
                      <c:v>CHL</c:v>
                    </c:pt>
                  </c:strCache>
                </c:strRef>
              </c:tx>
              <c:dLblPos val="l"/>
              <c:showLegendKey val="0"/>
              <c:showVal val="1"/>
              <c:showCatName val="0"/>
              <c:showSerName val="0"/>
              <c:showPercent val="0"/>
              <c:showBubbleSize val="0"/>
            </c:dLbl>
            <c:dLbl>
              <c:idx val="3"/>
              <c:tx>
                <c:strRef>
                  <c:f>'6.3'!$A$27</c:f>
                  <c:strCache>
                    <c:ptCount val="1"/>
                    <c:pt idx="0">
                      <c:v>COL</c:v>
                    </c:pt>
                  </c:strCache>
                </c:strRef>
              </c:tx>
              <c:dLblPos val="r"/>
              <c:showLegendKey val="0"/>
              <c:showVal val="1"/>
              <c:showCatName val="0"/>
              <c:showSerName val="0"/>
              <c:showPercent val="0"/>
              <c:showBubbleSize val="0"/>
            </c:dLbl>
            <c:dLbl>
              <c:idx val="4"/>
              <c:tx>
                <c:strRef>
                  <c:f>'6.3'!$A$28</c:f>
                  <c:strCache>
                    <c:ptCount val="1"/>
                    <c:pt idx="0">
                      <c:v>CRI</c:v>
                    </c:pt>
                  </c:strCache>
                </c:strRef>
              </c:tx>
              <c:dLblPos val="l"/>
              <c:showLegendKey val="0"/>
              <c:showVal val="1"/>
              <c:showCatName val="0"/>
              <c:showSerName val="0"/>
              <c:showPercent val="0"/>
              <c:showBubbleSize val="0"/>
            </c:dLbl>
            <c:dLbl>
              <c:idx val="5"/>
              <c:tx>
                <c:strRef>
                  <c:f>'6.3'!$A$29</c:f>
                  <c:strCache>
                    <c:ptCount val="1"/>
                    <c:pt idx="0">
                      <c:v>MEX</c:v>
                    </c:pt>
                  </c:strCache>
                </c:strRef>
              </c:tx>
              <c:dLblPos val="r"/>
              <c:showLegendKey val="0"/>
              <c:showVal val="1"/>
              <c:showCatName val="0"/>
              <c:showSerName val="0"/>
              <c:showPercent val="0"/>
              <c:showBubbleSize val="0"/>
            </c:dLbl>
            <c:dLbl>
              <c:idx val="6"/>
              <c:tx>
                <c:strRef>
                  <c:f>'6.3'!$A$30</c:f>
                  <c:strCache>
                    <c:ptCount val="1"/>
                    <c:pt idx="0">
                      <c:v>PER</c:v>
                    </c:pt>
                  </c:strCache>
                </c:strRef>
              </c:tx>
              <c:dLblPos val="r"/>
              <c:showLegendKey val="0"/>
              <c:showVal val="1"/>
              <c:showCatName val="0"/>
              <c:showSerName val="0"/>
              <c:showPercent val="0"/>
              <c:showBubbleSize val="0"/>
            </c:dLbl>
            <c:dLbl>
              <c:idx val="7"/>
              <c:tx>
                <c:strRef>
                  <c:f>'6.3'!$A$31</c:f>
                  <c:strCache>
                    <c:ptCount val="1"/>
                    <c:pt idx="0">
                      <c:v>URU</c:v>
                    </c:pt>
                  </c:strCache>
                </c:strRef>
              </c:tx>
              <c:dLblPos val="l"/>
              <c:showLegendKey val="0"/>
              <c:showVal val="1"/>
              <c:showCatName val="0"/>
              <c:showSerName val="0"/>
              <c:showPercent val="0"/>
              <c:showBubbleSize val="0"/>
            </c:dLbl>
            <c:dLblPos val="l"/>
            <c:showLegendKey val="0"/>
            <c:showVal val="1"/>
            <c:showCatName val="0"/>
            <c:showSerName val="0"/>
            <c:showPercent val="0"/>
            <c:showBubbleSize val="0"/>
            <c:showLeaderLines val="0"/>
          </c:dLbls>
          <c:xVal>
            <c:numRef>
              <c:f>'6.3'!$B$24:$B$31</c:f>
              <c:numCache>
                <c:formatCode>0.000</c:formatCode>
                <c:ptCount val="8"/>
                <c:pt idx="0">
                  <c:v>-0.39185852061280402</c:v>
                </c:pt>
                <c:pt idx="1">
                  <c:v>3.2459887545904862</c:v>
                </c:pt>
                <c:pt idx="2">
                  <c:v>0.38137853107081315</c:v>
                </c:pt>
                <c:pt idx="3">
                  <c:v>0.89871893277291415</c:v>
                </c:pt>
                <c:pt idx="4">
                  <c:v>6.5985449340518643E-2</c:v>
                </c:pt>
                <c:pt idx="5">
                  <c:v>-1.3380903659265742</c:v>
                </c:pt>
                <c:pt idx="6">
                  <c:v>0.26347236382325667</c:v>
                </c:pt>
                <c:pt idx="7">
                  <c:v>-1.6205825476235134</c:v>
                </c:pt>
              </c:numCache>
            </c:numRef>
          </c:xVal>
          <c:yVal>
            <c:numRef>
              <c:f>'6.3'!$C$24:$C$31</c:f>
              <c:numCache>
                <c:formatCode>0.000</c:formatCode>
                <c:ptCount val="8"/>
                <c:pt idx="0">
                  <c:v>0.71814201394024635</c:v>
                </c:pt>
                <c:pt idx="1">
                  <c:v>3.144197674099892</c:v>
                </c:pt>
                <c:pt idx="2">
                  <c:v>1.373337443345731</c:v>
                </c:pt>
                <c:pt idx="3">
                  <c:v>1.3793356780890129</c:v>
                </c:pt>
                <c:pt idx="4">
                  <c:v>2.6031890355708471</c:v>
                </c:pt>
                <c:pt idx="5">
                  <c:v>-2.6370621036378914</c:v>
                </c:pt>
                <c:pt idx="6">
                  <c:v>1.862955294004029</c:v>
                </c:pt>
                <c:pt idx="7">
                  <c:v>3.4169471437835064</c:v>
                </c:pt>
              </c:numCache>
            </c:numRef>
          </c:yVal>
          <c:smooth val="0"/>
        </c:ser>
        <c:ser>
          <c:idx val="1"/>
          <c:order val="1"/>
          <c:spPr>
            <a:ln w="28575">
              <a:noFill/>
            </a:ln>
          </c:spPr>
          <c:marker>
            <c:symbol val="none"/>
          </c:marker>
          <c:trendline>
            <c:spPr>
              <a:ln w="19050">
                <a:solidFill>
                  <a:schemeClr val="tx1"/>
                </a:solidFill>
              </a:ln>
            </c:spPr>
            <c:trendlineType val="linear"/>
            <c:dispRSqr val="0"/>
            <c:dispEq val="0"/>
          </c:trendline>
          <c:xVal>
            <c:numRef>
              <c:f>'6.3'!$D$24:$D$31</c:f>
              <c:numCache>
                <c:formatCode>General</c:formatCode>
                <c:ptCount val="8"/>
                <c:pt idx="0">
                  <c:v>1</c:v>
                </c:pt>
                <c:pt idx="1">
                  <c:v>2</c:v>
                </c:pt>
                <c:pt idx="2">
                  <c:v>3</c:v>
                </c:pt>
                <c:pt idx="3">
                  <c:v>4</c:v>
                </c:pt>
                <c:pt idx="4">
                  <c:v>-1</c:v>
                </c:pt>
                <c:pt idx="5">
                  <c:v>-2</c:v>
                </c:pt>
                <c:pt idx="6">
                  <c:v>-3</c:v>
                </c:pt>
                <c:pt idx="7">
                  <c:v>-4</c:v>
                </c:pt>
              </c:numCache>
            </c:numRef>
          </c:xVal>
          <c:yVal>
            <c:numRef>
              <c:f>'6.3'!$E$24:$E$31</c:f>
              <c:numCache>
                <c:formatCode>General</c:formatCode>
                <c:ptCount val="8"/>
                <c:pt idx="0">
                  <c:v>1</c:v>
                </c:pt>
                <c:pt idx="1">
                  <c:v>2</c:v>
                </c:pt>
                <c:pt idx="2">
                  <c:v>3</c:v>
                </c:pt>
                <c:pt idx="3">
                  <c:v>4</c:v>
                </c:pt>
                <c:pt idx="4">
                  <c:v>-1</c:v>
                </c:pt>
                <c:pt idx="5">
                  <c:v>-2</c:v>
                </c:pt>
                <c:pt idx="6">
                  <c:v>-3</c:v>
                </c:pt>
                <c:pt idx="7">
                  <c:v>-4</c:v>
                </c:pt>
              </c:numCache>
            </c:numRef>
          </c:yVal>
          <c:smooth val="0"/>
        </c:ser>
        <c:dLbls>
          <c:showLegendKey val="0"/>
          <c:showVal val="0"/>
          <c:showCatName val="0"/>
          <c:showSerName val="0"/>
          <c:showPercent val="0"/>
          <c:showBubbleSize val="0"/>
        </c:dLbls>
        <c:axId val="216127744"/>
        <c:axId val="217469312"/>
      </c:scatterChart>
      <c:valAx>
        <c:axId val="216127744"/>
        <c:scaling>
          <c:orientation val="minMax"/>
        </c:scaling>
        <c:delete val="0"/>
        <c:axPos val="b"/>
        <c:title>
          <c:tx>
            <c:rich>
              <a:bodyPr/>
              <a:lstStyle/>
              <a:p>
                <a:pPr>
                  <a:defRPr/>
                </a:pPr>
                <a:r>
                  <a:rPr lang="en-US"/>
                  <a:t>Adjusted primary balance in 2000 (as a percentage of GDP)</a:t>
                </a:r>
              </a:p>
            </c:rich>
          </c:tx>
          <c:layout>
            <c:manualLayout>
              <c:xMode val="edge"/>
              <c:yMode val="edge"/>
              <c:x val="0.15200589970501474"/>
              <c:y val="0.91638421054879293"/>
            </c:manualLayout>
          </c:layout>
          <c:overlay val="0"/>
        </c:title>
        <c:numFmt formatCode="0" sourceLinked="0"/>
        <c:majorTickMark val="out"/>
        <c:minorTickMark val="none"/>
        <c:tickLblPos val="nextTo"/>
        <c:crossAx val="217469312"/>
        <c:crosses val="autoZero"/>
        <c:crossBetween val="midCat"/>
      </c:valAx>
      <c:valAx>
        <c:axId val="217469312"/>
        <c:scaling>
          <c:orientation val="minMax"/>
          <c:min val="-4"/>
        </c:scaling>
        <c:delete val="0"/>
        <c:axPos val="l"/>
        <c:title>
          <c:tx>
            <c:rich>
              <a:bodyPr rot="-5400000" vert="horz"/>
              <a:lstStyle/>
              <a:p>
                <a:pPr>
                  <a:defRPr/>
                </a:pPr>
                <a:r>
                  <a:rPr lang="en-US"/>
                  <a:t>Adjusted primary balance in 2007</a:t>
                </a:r>
              </a:p>
              <a:p>
                <a:pPr>
                  <a:defRPr/>
                </a:pPr>
                <a:r>
                  <a:rPr lang="en-US"/>
                  <a:t>(as a percentage of GDP)</a:t>
                </a:r>
              </a:p>
            </c:rich>
          </c:tx>
          <c:layout>
            <c:manualLayout>
              <c:xMode val="edge"/>
              <c:yMode val="edge"/>
              <c:x val="0"/>
              <c:y val="9.8152373983763058E-2"/>
            </c:manualLayout>
          </c:layout>
          <c:overlay val="0"/>
        </c:title>
        <c:numFmt formatCode="0" sourceLinked="0"/>
        <c:majorTickMark val="out"/>
        <c:minorTickMark val="none"/>
        <c:tickLblPos val="nextTo"/>
        <c:crossAx val="216127744"/>
        <c:crossesAt val="0"/>
        <c:crossBetween val="midCat"/>
      </c:valAx>
    </c:plotArea>
    <c:plotVisOnly val="1"/>
    <c:dispBlanksAs val="gap"/>
    <c:showDLblsOverMax val="0"/>
  </c:chart>
  <c:spPr>
    <a:ln>
      <a:noFill/>
    </a:ln>
  </c:spPr>
  <c:txPr>
    <a:bodyPr/>
    <a:lstStyle/>
    <a:p>
      <a:pPr>
        <a:defRPr sz="1000" b="0">
          <a:latin typeface="Times New Roman" panose="02020603050405020304" pitchFamily="18" charset="0"/>
          <a:cs typeface="Times New Roman" panose="02020603050405020304" pitchFamily="18" charset="0"/>
        </a:defRPr>
      </a:pPr>
      <a:endParaRPr lang="en-US"/>
    </a:p>
  </c:txPr>
  <c:printSettings>
    <c:headerFooter/>
    <c:pageMargins b="0.75000000000000022" l="0.70000000000000018" r="0.70000000000000018" t="0.75000000000000022" header="0.3000000000000001" footer="0.30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stacked"/>
        <c:varyColors val="0"/>
        <c:ser>
          <c:idx val="0"/>
          <c:order val="0"/>
          <c:tx>
            <c:strRef>
              <c:f>'6.4'!$C$35</c:f>
              <c:strCache>
                <c:ptCount val="1"/>
                <c:pt idx="0">
                  <c:v>Non-contributory pension</c:v>
                </c:pt>
              </c:strCache>
            </c:strRef>
          </c:tx>
          <c:invertIfNegative val="0"/>
          <c:cat>
            <c:strRef>
              <c:f>'6.4'!$B$36:$B$38</c:f>
              <c:strCache>
                <c:ptCount val="3"/>
                <c:pt idx="0">
                  <c:v>Spending without reform 2010</c:v>
                </c:pt>
                <c:pt idx="1">
                  <c:v>Universal coverage spending 2010</c:v>
                </c:pt>
                <c:pt idx="2">
                  <c:v>Universal coverage spending 2050</c:v>
                </c:pt>
              </c:strCache>
            </c:strRef>
          </c:cat>
          <c:val>
            <c:numRef>
              <c:f>'6.4'!$C$36:$C$38</c:f>
              <c:numCache>
                <c:formatCode>0.0%</c:formatCode>
                <c:ptCount val="3"/>
                <c:pt idx="0">
                  <c:v>4.0000000000000001E-3</c:v>
                </c:pt>
                <c:pt idx="1">
                  <c:v>6.7347568429275782E-3</c:v>
                </c:pt>
                <c:pt idx="2">
                  <c:v>6.6089630205178095E-3</c:v>
                </c:pt>
              </c:numCache>
            </c:numRef>
          </c:val>
        </c:ser>
        <c:ser>
          <c:idx val="1"/>
          <c:order val="1"/>
          <c:tx>
            <c:strRef>
              <c:f>'6.4'!$D$35</c:f>
              <c:strCache>
                <c:ptCount val="1"/>
                <c:pt idx="0">
                  <c:v>Contribution subsidies</c:v>
                </c:pt>
              </c:strCache>
            </c:strRef>
          </c:tx>
          <c:invertIfNegative val="0"/>
          <c:cat>
            <c:strRef>
              <c:f>'6.4'!$B$36:$B$38</c:f>
              <c:strCache>
                <c:ptCount val="3"/>
                <c:pt idx="0">
                  <c:v>Spending without reform 2010</c:v>
                </c:pt>
                <c:pt idx="1">
                  <c:v>Universal coverage spending 2010</c:v>
                </c:pt>
                <c:pt idx="2">
                  <c:v>Universal coverage spending 2050</c:v>
                </c:pt>
              </c:strCache>
            </c:strRef>
          </c:cat>
          <c:val>
            <c:numRef>
              <c:f>'6.4'!$D$36:$D$38</c:f>
              <c:numCache>
                <c:formatCode>0.0%</c:formatCode>
                <c:ptCount val="3"/>
                <c:pt idx="1">
                  <c:v>3.8731060007498436E-3</c:v>
                </c:pt>
                <c:pt idx="2">
                  <c:v>7.2212241627810899E-3</c:v>
                </c:pt>
              </c:numCache>
            </c:numRef>
          </c:val>
        </c:ser>
        <c:dLbls>
          <c:showLegendKey val="0"/>
          <c:showVal val="0"/>
          <c:showCatName val="0"/>
          <c:showSerName val="0"/>
          <c:showPercent val="0"/>
          <c:showBubbleSize val="0"/>
        </c:dLbls>
        <c:gapWidth val="150"/>
        <c:overlap val="100"/>
        <c:axId val="219949696"/>
        <c:axId val="219984256"/>
      </c:barChart>
      <c:catAx>
        <c:axId val="219949696"/>
        <c:scaling>
          <c:orientation val="minMax"/>
        </c:scaling>
        <c:delete val="0"/>
        <c:axPos val="b"/>
        <c:majorTickMark val="out"/>
        <c:minorTickMark val="none"/>
        <c:tickLblPos val="nextTo"/>
        <c:crossAx val="219984256"/>
        <c:crosses val="autoZero"/>
        <c:auto val="1"/>
        <c:lblAlgn val="ctr"/>
        <c:lblOffset val="100"/>
        <c:noMultiLvlLbl val="0"/>
      </c:catAx>
      <c:valAx>
        <c:axId val="219984256"/>
        <c:scaling>
          <c:orientation val="minMax"/>
        </c:scaling>
        <c:delete val="0"/>
        <c:axPos val="l"/>
        <c:title>
          <c:tx>
            <c:rich>
              <a:bodyPr rot="-5400000" vert="horz"/>
              <a:lstStyle/>
              <a:p>
                <a:pPr>
                  <a:defRPr b="0"/>
                </a:pPr>
                <a:r>
                  <a:rPr lang="en-US" sz="1000" b="0">
                    <a:effectLst/>
                    <a:latin typeface="Calibri"/>
                    <a:ea typeface="Times New Roman"/>
                    <a:cs typeface="Times New Roman"/>
                  </a:rPr>
                  <a:t>Percentage of GDP</a:t>
                </a:r>
              </a:p>
            </c:rich>
          </c:tx>
          <c:overlay val="0"/>
        </c:title>
        <c:numFmt formatCode="0.0%" sourceLinked="1"/>
        <c:majorTickMark val="out"/>
        <c:minorTickMark val="none"/>
        <c:tickLblPos val="nextTo"/>
        <c:crossAx val="219949696"/>
        <c:crosses val="autoZero"/>
        <c:crossBetween val="between"/>
      </c:valAx>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719685039370079"/>
          <c:y val="2.6677681683232219E-2"/>
          <c:w val="0.870580927384077"/>
          <c:h val="0.6730839464739039"/>
        </c:manualLayout>
      </c:layout>
      <c:barChart>
        <c:barDir val="col"/>
        <c:grouping val="clustered"/>
        <c:varyColors val="0"/>
        <c:ser>
          <c:idx val="0"/>
          <c:order val="0"/>
          <c:tx>
            <c:v>Current 2010</c:v>
          </c:tx>
          <c:invertIfNegative val="0"/>
          <c:cat>
            <c:strRef>
              <c:f>'6.5'!$B$26:$B$40</c:f>
              <c:strCache>
                <c:ptCount val="15"/>
                <c:pt idx="0">
                  <c:v>ARG</c:v>
                </c:pt>
                <c:pt idx="1">
                  <c:v>BOL</c:v>
                </c:pt>
                <c:pt idx="2">
                  <c:v>BRA</c:v>
                </c:pt>
                <c:pt idx="3">
                  <c:v>CHL</c:v>
                </c:pt>
                <c:pt idx="4">
                  <c:v>COL</c:v>
                </c:pt>
                <c:pt idx="5">
                  <c:v>CRI</c:v>
                </c:pt>
                <c:pt idx="6">
                  <c:v>ECU</c:v>
                </c:pt>
                <c:pt idx="7">
                  <c:v>SLV</c:v>
                </c:pt>
                <c:pt idx="8">
                  <c:v>MEX</c:v>
                </c:pt>
                <c:pt idx="9">
                  <c:v>PAN</c:v>
                </c:pt>
                <c:pt idx="10">
                  <c:v>PRY</c:v>
                </c:pt>
                <c:pt idx="11">
                  <c:v>PER</c:v>
                </c:pt>
                <c:pt idx="12">
                  <c:v>DOM</c:v>
                </c:pt>
                <c:pt idx="13">
                  <c:v>URY</c:v>
                </c:pt>
                <c:pt idx="14">
                  <c:v>VEN</c:v>
                </c:pt>
              </c:strCache>
            </c:strRef>
          </c:cat>
          <c:val>
            <c:numRef>
              <c:f>'6.5'!$C$26:$C$40</c:f>
              <c:numCache>
                <c:formatCode>0.0%</c:formatCode>
                <c:ptCount val="15"/>
                <c:pt idx="0">
                  <c:v>2.3E-3</c:v>
                </c:pt>
                <c:pt idx="1">
                  <c:v>1.0571905221583251E-2</c:v>
                </c:pt>
                <c:pt idx="2">
                  <c:v>1.23E-2</c:v>
                </c:pt>
                <c:pt idx="3">
                  <c:v>8.9999999999999993E-3</c:v>
                </c:pt>
                <c:pt idx="4">
                  <c:v>1.9000000000000001E-4</c:v>
                </c:pt>
                <c:pt idx="5">
                  <c:v>1.8E-3</c:v>
                </c:pt>
                <c:pt idx="6">
                  <c:v>3.112785030221069E-3</c:v>
                </c:pt>
                <c:pt idx="7">
                  <c:v>3.5850797416633716E-4</c:v>
                </c:pt>
                <c:pt idx="8">
                  <c:v>1.0904343325765999E-3</c:v>
                </c:pt>
                <c:pt idx="9">
                  <c:v>3.0809908466562846E-3</c:v>
                </c:pt>
                <c:pt idx="10">
                  <c:v>1.1757088544635036E-3</c:v>
                </c:pt>
                <c:pt idx="11">
                  <c:v>7.4243792789219459E-4</c:v>
                </c:pt>
                <c:pt idx="13">
                  <c:v>6.1999999999999998E-3</c:v>
                </c:pt>
              </c:numCache>
            </c:numRef>
          </c:val>
        </c:ser>
        <c:ser>
          <c:idx val="1"/>
          <c:order val="1"/>
          <c:tx>
            <c:v>Inflation 2050</c:v>
          </c:tx>
          <c:invertIfNegative val="0"/>
          <c:cat>
            <c:strRef>
              <c:f>'6.5'!$B$26:$B$40</c:f>
              <c:strCache>
                <c:ptCount val="15"/>
                <c:pt idx="0">
                  <c:v>ARG</c:v>
                </c:pt>
                <c:pt idx="1">
                  <c:v>BOL</c:v>
                </c:pt>
                <c:pt idx="2">
                  <c:v>BRA</c:v>
                </c:pt>
                <c:pt idx="3">
                  <c:v>CHL</c:v>
                </c:pt>
                <c:pt idx="4">
                  <c:v>COL</c:v>
                </c:pt>
                <c:pt idx="5">
                  <c:v>CRI</c:v>
                </c:pt>
                <c:pt idx="6">
                  <c:v>ECU</c:v>
                </c:pt>
                <c:pt idx="7">
                  <c:v>SLV</c:v>
                </c:pt>
                <c:pt idx="8">
                  <c:v>MEX</c:v>
                </c:pt>
                <c:pt idx="9">
                  <c:v>PAN</c:v>
                </c:pt>
                <c:pt idx="10">
                  <c:v>PRY</c:v>
                </c:pt>
                <c:pt idx="11">
                  <c:v>PER</c:v>
                </c:pt>
                <c:pt idx="12">
                  <c:v>DOM</c:v>
                </c:pt>
                <c:pt idx="13">
                  <c:v>URY</c:v>
                </c:pt>
                <c:pt idx="14">
                  <c:v>VEN</c:v>
                </c:pt>
              </c:strCache>
            </c:strRef>
          </c:cat>
          <c:val>
            <c:numRef>
              <c:f>'6.5'!$D$26:$D$40</c:f>
              <c:numCache>
                <c:formatCode>0.0%</c:formatCode>
                <c:ptCount val="15"/>
                <c:pt idx="0">
                  <c:v>5.9662869850290292E-3</c:v>
                </c:pt>
                <c:pt idx="1">
                  <c:v>7.5328035027609841E-3</c:v>
                </c:pt>
                <c:pt idx="2">
                  <c:v>1.3515594472399169E-2</c:v>
                </c:pt>
                <c:pt idx="3">
                  <c:v>5.7822842043521137E-3</c:v>
                </c:pt>
                <c:pt idx="4">
                  <c:v>2.5569649757042263E-3</c:v>
                </c:pt>
                <c:pt idx="5">
                  <c:v>6.9007265585378941E-3</c:v>
                </c:pt>
                <c:pt idx="6">
                  <c:v>5.7198398777191144E-3</c:v>
                </c:pt>
                <c:pt idx="7">
                  <c:v>8.2830027857468073E-3</c:v>
                </c:pt>
                <c:pt idx="8">
                  <c:v>2.981061898090023E-3</c:v>
                </c:pt>
                <c:pt idx="9">
                  <c:v>4.5150512015486501E-3</c:v>
                </c:pt>
                <c:pt idx="10">
                  <c:v>1.3837144367447495E-2</c:v>
                </c:pt>
                <c:pt idx="11">
                  <c:v>5.0740857813486775E-3</c:v>
                </c:pt>
                <c:pt idx="12">
                  <c:v>7.3802750803306175E-3</c:v>
                </c:pt>
                <c:pt idx="13">
                  <c:v>3.0549206140601118E-3</c:v>
                </c:pt>
                <c:pt idx="14">
                  <c:v>1.9071215733934666E-2</c:v>
                </c:pt>
              </c:numCache>
            </c:numRef>
          </c:val>
        </c:ser>
        <c:ser>
          <c:idx val="2"/>
          <c:order val="2"/>
          <c:tx>
            <c:v>Nominal GDP per capita 2050</c:v>
          </c:tx>
          <c:invertIfNegative val="0"/>
          <c:cat>
            <c:strRef>
              <c:f>'6.5'!$B$26:$B$40</c:f>
              <c:strCache>
                <c:ptCount val="15"/>
                <c:pt idx="0">
                  <c:v>ARG</c:v>
                </c:pt>
                <c:pt idx="1">
                  <c:v>BOL</c:v>
                </c:pt>
                <c:pt idx="2">
                  <c:v>BRA</c:v>
                </c:pt>
                <c:pt idx="3">
                  <c:v>CHL</c:v>
                </c:pt>
                <c:pt idx="4">
                  <c:v>COL</c:v>
                </c:pt>
                <c:pt idx="5">
                  <c:v>CRI</c:v>
                </c:pt>
                <c:pt idx="6">
                  <c:v>ECU</c:v>
                </c:pt>
                <c:pt idx="7">
                  <c:v>SLV</c:v>
                </c:pt>
                <c:pt idx="8">
                  <c:v>MEX</c:v>
                </c:pt>
                <c:pt idx="9">
                  <c:v>PAN</c:v>
                </c:pt>
                <c:pt idx="10">
                  <c:v>PRY</c:v>
                </c:pt>
                <c:pt idx="11">
                  <c:v>PER</c:v>
                </c:pt>
                <c:pt idx="12">
                  <c:v>DOM</c:v>
                </c:pt>
                <c:pt idx="13">
                  <c:v>URY</c:v>
                </c:pt>
                <c:pt idx="14">
                  <c:v>VEN</c:v>
                </c:pt>
              </c:strCache>
            </c:strRef>
          </c:cat>
          <c:val>
            <c:numRef>
              <c:f>'6.5'!$E$26:$E$40</c:f>
              <c:numCache>
                <c:formatCode>0.0%</c:formatCode>
                <c:ptCount val="15"/>
                <c:pt idx="0">
                  <c:v>1.6019861432958148E-2</c:v>
                </c:pt>
                <c:pt idx="1">
                  <c:v>2.0425819839271171E-2</c:v>
                </c:pt>
                <c:pt idx="2">
                  <c:v>3.629023397218234E-2</c:v>
                </c:pt>
                <c:pt idx="3">
                  <c:v>1.5525802220399365E-2</c:v>
                </c:pt>
                <c:pt idx="4">
                  <c:v>6.8656141922930989E-3</c:v>
                </c:pt>
                <c:pt idx="5">
                  <c:v>1.8528891340947349E-2</c:v>
                </c:pt>
                <c:pt idx="6">
                  <c:v>1.5358135217044485E-2</c:v>
                </c:pt>
                <c:pt idx="7">
                  <c:v>2.2240391253292118E-2</c:v>
                </c:pt>
                <c:pt idx="8">
                  <c:v>8.0043415025636763E-3</c:v>
                </c:pt>
                <c:pt idx="9">
                  <c:v>1.2123200709757448E-2</c:v>
                </c:pt>
                <c:pt idx="10">
                  <c:v>3.7153615967614698E-2</c:v>
                </c:pt>
                <c:pt idx="11">
                  <c:v>1.3624244244388038E-2</c:v>
                </c:pt>
                <c:pt idx="12">
                  <c:v>1.981650973556635E-2</c:v>
                </c:pt>
                <c:pt idx="13">
                  <c:v>8.2026568699648823E-3</c:v>
                </c:pt>
                <c:pt idx="14">
                  <c:v>5.1207431721321736E-2</c:v>
                </c:pt>
              </c:numCache>
            </c:numRef>
          </c:val>
        </c:ser>
        <c:dLbls>
          <c:showLegendKey val="0"/>
          <c:showVal val="0"/>
          <c:showCatName val="0"/>
          <c:showSerName val="0"/>
          <c:showPercent val="0"/>
          <c:showBubbleSize val="0"/>
        </c:dLbls>
        <c:gapWidth val="150"/>
        <c:axId val="218838912"/>
        <c:axId val="218840448"/>
      </c:barChart>
      <c:catAx>
        <c:axId val="218838912"/>
        <c:scaling>
          <c:orientation val="minMax"/>
        </c:scaling>
        <c:delete val="0"/>
        <c:axPos val="b"/>
        <c:majorTickMark val="out"/>
        <c:minorTickMark val="none"/>
        <c:tickLblPos val="nextTo"/>
        <c:txPr>
          <a:bodyPr rot="-5400000" vert="horz" anchor="ctr" anchorCtr="0"/>
          <a:lstStyle/>
          <a:p>
            <a:pPr>
              <a:defRPr/>
            </a:pPr>
            <a:endParaRPr lang="en-US"/>
          </a:p>
        </c:txPr>
        <c:crossAx val="218840448"/>
        <c:crosses val="autoZero"/>
        <c:auto val="1"/>
        <c:lblAlgn val="ctr"/>
        <c:lblOffset val="100"/>
        <c:noMultiLvlLbl val="0"/>
      </c:catAx>
      <c:valAx>
        <c:axId val="218840448"/>
        <c:scaling>
          <c:orientation val="minMax"/>
        </c:scaling>
        <c:delete val="0"/>
        <c:axPos val="l"/>
        <c:majorGridlines>
          <c:spPr>
            <a:ln>
              <a:prstDash val="dash"/>
            </a:ln>
          </c:spPr>
        </c:majorGridlines>
        <c:title>
          <c:tx>
            <c:rich>
              <a:bodyPr rot="-5400000" vert="horz"/>
              <a:lstStyle/>
              <a:p>
                <a:pPr>
                  <a:defRPr b="0"/>
                </a:pPr>
                <a:r>
                  <a:rPr lang="en-US" sz="1000">
                    <a:effectLst/>
                    <a:latin typeface="Calibri"/>
                    <a:ea typeface="Times New Roman"/>
                    <a:cs typeface="Times New Roman"/>
                  </a:rPr>
                  <a:t>Percentage of GDP</a:t>
                </a:r>
              </a:p>
            </c:rich>
          </c:tx>
          <c:overlay val="0"/>
        </c:title>
        <c:numFmt formatCode="0%" sourceLinked="0"/>
        <c:majorTickMark val="out"/>
        <c:minorTickMark val="none"/>
        <c:tickLblPos val="nextTo"/>
        <c:crossAx val="218838912"/>
        <c:crosses val="autoZero"/>
        <c:crossBetween val="between"/>
      </c:valAx>
    </c:plotArea>
    <c:legend>
      <c:legendPos val="b"/>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6.7450139289569305E-2"/>
          <c:y val="4.4503635230165067E-2"/>
          <c:w val="0.89489779249024781"/>
          <c:h val="0.75181960046219642"/>
        </c:manualLayout>
      </c:layout>
      <c:barChart>
        <c:barDir val="col"/>
        <c:grouping val="stacked"/>
        <c:varyColors val="0"/>
        <c:ser>
          <c:idx val="0"/>
          <c:order val="0"/>
          <c:tx>
            <c:strRef>
              <c:f>'6.6'!$A$37</c:f>
              <c:strCache>
                <c:ptCount val="1"/>
                <c:pt idx="0">
                  <c:v>Individual taxes</c:v>
                </c:pt>
              </c:strCache>
            </c:strRef>
          </c:tx>
          <c:spPr>
            <a:solidFill>
              <a:schemeClr val="tx1">
                <a:lumMod val="85000"/>
                <a:lumOff val="15000"/>
              </a:schemeClr>
            </a:solidFill>
            <a:ln>
              <a:solidFill>
                <a:srgbClr val="000000"/>
              </a:solidFill>
            </a:ln>
          </c:spPr>
          <c:invertIfNegative val="0"/>
          <c:dLbls>
            <c:dLbl>
              <c:idx val="0"/>
              <c:showLegendKey val="0"/>
              <c:showVal val="1"/>
              <c:showCatName val="0"/>
              <c:showSerName val="0"/>
              <c:showPercent val="0"/>
              <c:showBubbleSize val="0"/>
            </c:dLbl>
            <c:dLbl>
              <c:idx val="1"/>
              <c:showLegendKey val="0"/>
              <c:showVal val="1"/>
              <c:showCatName val="0"/>
              <c:showSerName val="0"/>
              <c:showPercent val="0"/>
              <c:showBubbleSize val="0"/>
            </c:dLbl>
            <c:dLbl>
              <c:idx val="2"/>
              <c:showLegendKey val="0"/>
              <c:showVal val="1"/>
              <c:showCatName val="0"/>
              <c:showSerName val="0"/>
              <c:showPercent val="0"/>
              <c:showBubbleSize val="0"/>
            </c:dLbl>
            <c:dLbl>
              <c:idx val="3"/>
              <c:showLegendKey val="0"/>
              <c:showVal val="1"/>
              <c:showCatName val="0"/>
              <c:showSerName val="0"/>
              <c:showPercent val="0"/>
              <c:showBubbleSize val="0"/>
            </c:dLbl>
            <c:numFmt formatCode="#,##0.0" sourceLinked="0"/>
            <c:spPr>
              <a:noFill/>
              <a:ln>
                <a:noFill/>
              </a:ln>
              <a:effectLst/>
            </c:spPr>
            <c:showLegendKey val="0"/>
            <c:showVal val="0"/>
            <c:showCatName val="0"/>
            <c:showSerName val="0"/>
            <c:showPercent val="0"/>
            <c:showBubbleSize val="0"/>
          </c:dLbls>
          <c:cat>
            <c:strRef>
              <c:f>'6.6'!$B$36:$E$36</c:f>
              <c:strCache>
                <c:ptCount val="4"/>
                <c:pt idx="0">
                  <c:v>1990-95</c:v>
                </c:pt>
                <c:pt idx="1">
                  <c:v>1996-2000</c:v>
                </c:pt>
                <c:pt idx="2">
                  <c:v>2001-05</c:v>
                </c:pt>
                <c:pt idx="3">
                  <c:v>2006-10</c:v>
                </c:pt>
              </c:strCache>
            </c:strRef>
          </c:cat>
          <c:val>
            <c:numRef>
              <c:f>'6.6'!$B$37:$E$37</c:f>
              <c:numCache>
                <c:formatCode>General</c:formatCode>
                <c:ptCount val="4"/>
                <c:pt idx="0">
                  <c:v>1.618465929352116</c:v>
                </c:pt>
                <c:pt idx="1">
                  <c:v>1.7218957800304537</c:v>
                </c:pt>
                <c:pt idx="2">
                  <c:v>1.8456292102645422</c:v>
                </c:pt>
                <c:pt idx="3">
                  <c:v>1.9671243252805453</c:v>
                </c:pt>
              </c:numCache>
            </c:numRef>
          </c:val>
        </c:ser>
        <c:ser>
          <c:idx val="1"/>
          <c:order val="1"/>
          <c:tx>
            <c:strRef>
              <c:f>'6.6'!$A$38</c:f>
              <c:strCache>
                <c:ptCount val="1"/>
                <c:pt idx="0">
                  <c:v>Corporate taxes</c:v>
                </c:pt>
              </c:strCache>
            </c:strRef>
          </c:tx>
          <c:spPr>
            <a:solidFill>
              <a:schemeClr val="tx1">
                <a:lumMod val="75000"/>
                <a:lumOff val="25000"/>
              </a:schemeClr>
            </a:solidFill>
            <a:ln>
              <a:solidFill>
                <a:srgbClr val="000000"/>
              </a:solidFill>
            </a:ln>
          </c:spPr>
          <c:invertIfNegative val="0"/>
          <c:dLbls>
            <c:numFmt formatCode="#,##0.0" sourceLinked="0"/>
            <c:showLegendKey val="0"/>
            <c:showVal val="1"/>
            <c:showCatName val="0"/>
            <c:showSerName val="0"/>
            <c:showPercent val="0"/>
            <c:showBubbleSize val="0"/>
            <c:showLeaderLines val="0"/>
          </c:dLbls>
          <c:cat>
            <c:strRef>
              <c:f>'6.6'!$B$36:$E$36</c:f>
              <c:strCache>
                <c:ptCount val="4"/>
                <c:pt idx="0">
                  <c:v>1990-95</c:v>
                </c:pt>
                <c:pt idx="1">
                  <c:v>1996-2000</c:v>
                </c:pt>
                <c:pt idx="2">
                  <c:v>2001-05</c:v>
                </c:pt>
                <c:pt idx="3">
                  <c:v>2006-10</c:v>
                </c:pt>
              </c:strCache>
            </c:strRef>
          </c:cat>
          <c:val>
            <c:numRef>
              <c:f>'6.6'!$B$38:$E$38</c:f>
              <c:numCache>
                <c:formatCode>General</c:formatCode>
                <c:ptCount val="4"/>
                <c:pt idx="0">
                  <c:v>1.9134603726579134</c:v>
                </c:pt>
                <c:pt idx="1">
                  <c:v>2.1489464144717063</c:v>
                </c:pt>
                <c:pt idx="2">
                  <c:v>2.5516367930746187</c:v>
                </c:pt>
                <c:pt idx="3">
                  <c:v>3.4375631340980628</c:v>
                </c:pt>
              </c:numCache>
            </c:numRef>
          </c:val>
        </c:ser>
        <c:ser>
          <c:idx val="2"/>
          <c:order val="2"/>
          <c:tx>
            <c:strRef>
              <c:f>'6.6'!$A$39</c:f>
              <c:strCache>
                <c:ptCount val="1"/>
                <c:pt idx="0">
                  <c:v>VAT</c:v>
                </c:pt>
              </c:strCache>
            </c:strRef>
          </c:tx>
          <c:spPr>
            <a:solidFill>
              <a:schemeClr val="tx1">
                <a:lumMod val="65000"/>
                <a:lumOff val="35000"/>
              </a:schemeClr>
            </a:solidFill>
            <a:ln>
              <a:solidFill>
                <a:srgbClr val="000000"/>
              </a:solidFill>
            </a:ln>
          </c:spPr>
          <c:invertIfNegative val="0"/>
          <c:dLbls>
            <c:numFmt formatCode="#,##0.0" sourceLinked="0"/>
            <c:txPr>
              <a:bodyPr/>
              <a:lstStyle/>
              <a:p>
                <a:pPr algn="ctr">
                  <a:defRPr/>
                </a:pPr>
                <a:endParaRPr lang="en-US"/>
              </a:p>
            </c:txPr>
            <c:showLegendKey val="0"/>
            <c:showVal val="1"/>
            <c:showCatName val="0"/>
            <c:showSerName val="0"/>
            <c:showPercent val="0"/>
            <c:showBubbleSize val="0"/>
            <c:showLeaderLines val="0"/>
          </c:dLbls>
          <c:cat>
            <c:strRef>
              <c:f>'6.6'!$B$36:$E$36</c:f>
              <c:strCache>
                <c:ptCount val="4"/>
                <c:pt idx="0">
                  <c:v>1990-95</c:v>
                </c:pt>
                <c:pt idx="1">
                  <c:v>1996-2000</c:v>
                </c:pt>
                <c:pt idx="2">
                  <c:v>2001-05</c:v>
                </c:pt>
                <c:pt idx="3">
                  <c:v>2006-10</c:v>
                </c:pt>
              </c:strCache>
            </c:strRef>
          </c:cat>
          <c:val>
            <c:numRef>
              <c:f>'6.6'!$B$39:$E$39</c:f>
              <c:numCache>
                <c:formatCode>General</c:formatCode>
                <c:ptCount val="4"/>
                <c:pt idx="0">
                  <c:v>4.3119709064922294</c:v>
                </c:pt>
                <c:pt idx="1">
                  <c:v>5.0247451296909764</c:v>
                </c:pt>
                <c:pt idx="2">
                  <c:v>5.7410739903911052</c:v>
                </c:pt>
                <c:pt idx="3">
                  <c:v>6.3462904139713405</c:v>
                </c:pt>
              </c:numCache>
            </c:numRef>
          </c:val>
        </c:ser>
        <c:ser>
          <c:idx val="3"/>
          <c:order val="3"/>
          <c:tx>
            <c:strRef>
              <c:f>'6.6'!$A$40</c:f>
              <c:strCache>
                <c:ptCount val="1"/>
                <c:pt idx="0">
                  <c:v>Trade</c:v>
                </c:pt>
              </c:strCache>
            </c:strRef>
          </c:tx>
          <c:spPr>
            <a:solidFill>
              <a:schemeClr val="tx1">
                <a:lumMod val="50000"/>
                <a:lumOff val="50000"/>
              </a:schemeClr>
            </a:solidFill>
            <a:ln>
              <a:solidFill>
                <a:srgbClr val="000000"/>
              </a:solidFill>
            </a:ln>
          </c:spPr>
          <c:invertIfNegative val="0"/>
          <c:dLbls>
            <c:numFmt formatCode="#,##0.0" sourceLinked="0"/>
            <c:showLegendKey val="0"/>
            <c:showVal val="1"/>
            <c:showCatName val="0"/>
            <c:showSerName val="0"/>
            <c:showPercent val="0"/>
            <c:showBubbleSize val="0"/>
            <c:showLeaderLines val="0"/>
          </c:dLbls>
          <c:cat>
            <c:strRef>
              <c:f>'6.6'!$B$36:$E$36</c:f>
              <c:strCache>
                <c:ptCount val="4"/>
                <c:pt idx="0">
                  <c:v>1990-95</c:v>
                </c:pt>
                <c:pt idx="1">
                  <c:v>1996-2000</c:v>
                </c:pt>
                <c:pt idx="2">
                  <c:v>2001-05</c:v>
                </c:pt>
                <c:pt idx="3">
                  <c:v>2006-10</c:v>
                </c:pt>
              </c:strCache>
            </c:strRef>
          </c:cat>
          <c:val>
            <c:numRef>
              <c:f>'6.6'!$B$40:$E$40</c:f>
              <c:numCache>
                <c:formatCode>General</c:formatCode>
                <c:ptCount val="4"/>
                <c:pt idx="0">
                  <c:v>2.6541100496630414</c:v>
                </c:pt>
                <c:pt idx="1">
                  <c:v>2.0720840157235139</c:v>
                </c:pt>
                <c:pt idx="2">
                  <c:v>1.9003805374343148</c:v>
                </c:pt>
                <c:pt idx="3">
                  <c:v>1.7373319070364477</c:v>
                </c:pt>
              </c:numCache>
            </c:numRef>
          </c:val>
        </c:ser>
        <c:ser>
          <c:idx val="4"/>
          <c:order val="4"/>
          <c:tx>
            <c:strRef>
              <c:f>'6.6'!$A$41</c:f>
              <c:strCache>
                <c:ptCount val="1"/>
                <c:pt idx="0">
                  <c:v>Property</c:v>
                </c:pt>
              </c:strCache>
            </c:strRef>
          </c:tx>
          <c:spPr>
            <a:solidFill>
              <a:schemeClr val="bg1">
                <a:lumMod val="65000"/>
              </a:schemeClr>
            </a:solidFill>
            <a:ln>
              <a:solidFill>
                <a:srgbClr val="000000"/>
              </a:solidFill>
            </a:ln>
          </c:spPr>
          <c:invertIfNegative val="0"/>
          <c:dLbls>
            <c:numFmt formatCode="#,##0.0" sourceLinked="0"/>
            <c:showLegendKey val="0"/>
            <c:showVal val="1"/>
            <c:showCatName val="0"/>
            <c:showSerName val="0"/>
            <c:showPercent val="0"/>
            <c:showBubbleSize val="0"/>
            <c:showLeaderLines val="0"/>
          </c:dLbls>
          <c:cat>
            <c:strRef>
              <c:f>'6.6'!$B$36:$E$36</c:f>
              <c:strCache>
                <c:ptCount val="4"/>
                <c:pt idx="0">
                  <c:v>1990-95</c:v>
                </c:pt>
                <c:pt idx="1">
                  <c:v>1996-2000</c:v>
                </c:pt>
                <c:pt idx="2">
                  <c:v>2001-05</c:v>
                </c:pt>
                <c:pt idx="3">
                  <c:v>2006-10</c:v>
                </c:pt>
              </c:strCache>
            </c:strRef>
          </c:cat>
          <c:val>
            <c:numRef>
              <c:f>'6.6'!$B$41:$E$41</c:f>
              <c:numCache>
                <c:formatCode>General</c:formatCode>
                <c:ptCount val="4"/>
                <c:pt idx="0">
                  <c:v>0.42885941344767253</c:v>
                </c:pt>
                <c:pt idx="1">
                  <c:v>0.41801794059987618</c:v>
                </c:pt>
                <c:pt idx="2">
                  <c:v>0.46021041479417629</c:v>
                </c:pt>
                <c:pt idx="3">
                  <c:v>0.47073851825571789</c:v>
                </c:pt>
              </c:numCache>
            </c:numRef>
          </c:val>
        </c:ser>
        <c:ser>
          <c:idx val="5"/>
          <c:order val="5"/>
          <c:tx>
            <c:strRef>
              <c:f>'6.6'!$A$42</c:f>
              <c:strCache>
                <c:ptCount val="1"/>
                <c:pt idx="0">
                  <c:v>Specific</c:v>
                </c:pt>
              </c:strCache>
            </c:strRef>
          </c:tx>
          <c:spPr>
            <a:solidFill>
              <a:schemeClr val="bg1">
                <a:lumMod val="75000"/>
              </a:schemeClr>
            </a:solidFill>
            <a:ln>
              <a:solidFill>
                <a:srgbClr val="000000"/>
              </a:solidFill>
            </a:ln>
          </c:spPr>
          <c:invertIfNegative val="0"/>
          <c:dLbls>
            <c:numFmt formatCode="#,##0.0" sourceLinked="0"/>
            <c:showLegendKey val="0"/>
            <c:showVal val="1"/>
            <c:showCatName val="0"/>
            <c:showSerName val="0"/>
            <c:showPercent val="0"/>
            <c:showBubbleSize val="0"/>
            <c:showLeaderLines val="0"/>
          </c:dLbls>
          <c:cat>
            <c:strRef>
              <c:f>'6.6'!$B$36:$E$36</c:f>
              <c:strCache>
                <c:ptCount val="4"/>
                <c:pt idx="0">
                  <c:v>1990-95</c:v>
                </c:pt>
                <c:pt idx="1">
                  <c:v>1996-2000</c:v>
                </c:pt>
                <c:pt idx="2">
                  <c:v>2001-05</c:v>
                </c:pt>
                <c:pt idx="3">
                  <c:v>2006-10</c:v>
                </c:pt>
              </c:strCache>
            </c:strRef>
          </c:cat>
          <c:val>
            <c:numRef>
              <c:f>'6.6'!$B$42:$E$42</c:f>
              <c:numCache>
                <c:formatCode>General</c:formatCode>
                <c:ptCount val="4"/>
                <c:pt idx="0">
                  <c:v>1.9160728245647751</c:v>
                </c:pt>
                <c:pt idx="1">
                  <c:v>1.656349233492509</c:v>
                </c:pt>
                <c:pt idx="2">
                  <c:v>1.7180465007843606</c:v>
                </c:pt>
                <c:pt idx="3">
                  <c:v>1.569430059008122</c:v>
                </c:pt>
              </c:numCache>
            </c:numRef>
          </c:val>
        </c:ser>
        <c:ser>
          <c:idx val="6"/>
          <c:order val="6"/>
          <c:tx>
            <c:strRef>
              <c:f>'6.6'!$A$43</c:f>
              <c:strCache>
                <c:ptCount val="1"/>
                <c:pt idx="0">
                  <c:v>Social Security</c:v>
                </c:pt>
              </c:strCache>
            </c:strRef>
          </c:tx>
          <c:spPr>
            <a:solidFill>
              <a:schemeClr val="bg1">
                <a:lumMod val="85000"/>
              </a:schemeClr>
            </a:solidFill>
            <a:ln>
              <a:solidFill>
                <a:srgbClr val="000000"/>
              </a:solidFill>
            </a:ln>
          </c:spPr>
          <c:invertIfNegative val="0"/>
          <c:dLbls>
            <c:numFmt formatCode="#,##0.0" sourceLinked="0"/>
            <c:showLegendKey val="0"/>
            <c:showVal val="1"/>
            <c:showCatName val="0"/>
            <c:showSerName val="0"/>
            <c:showPercent val="0"/>
            <c:showBubbleSize val="0"/>
            <c:showLeaderLines val="0"/>
          </c:dLbls>
          <c:cat>
            <c:strRef>
              <c:f>'6.6'!$B$36:$E$36</c:f>
              <c:strCache>
                <c:ptCount val="4"/>
                <c:pt idx="0">
                  <c:v>1990-95</c:v>
                </c:pt>
                <c:pt idx="1">
                  <c:v>1996-2000</c:v>
                </c:pt>
                <c:pt idx="2">
                  <c:v>2001-05</c:v>
                </c:pt>
                <c:pt idx="3">
                  <c:v>2006-10</c:v>
                </c:pt>
              </c:strCache>
            </c:strRef>
          </c:cat>
          <c:val>
            <c:numRef>
              <c:f>'6.6'!$B$43:$E$43</c:f>
              <c:numCache>
                <c:formatCode>General</c:formatCode>
                <c:ptCount val="4"/>
                <c:pt idx="0">
                  <c:v>2.9795897580438608</c:v>
                </c:pt>
                <c:pt idx="1">
                  <c:v>3.54842911811539</c:v>
                </c:pt>
                <c:pt idx="2">
                  <c:v>4.0635143649453047</c:v>
                </c:pt>
                <c:pt idx="3">
                  <c:v>4.1785853071242691</c:v>
                </c:pt>
              </c:numCache>
            </c:numRef>
          </c:val>
        </c:ser>
        <c:ser>
          <c:idx val="7"/>
          <c:order val="7"/>
          <c:tx>
            <c:strRef>
              <c:f>'6.6'!$A$44</c:f>
              <c:strCache>
                <c:ptCount val="1"/>
                <c:pt idx="0">
                  <c:v>Natural resources</c:v>
                </c:pt>
              </c:strCache>
            </c:strRef>
          </c:tx>
          <c:spPr>
            <a:solidFill>
              <a:schemeClr val="bg1">
                <a:lumMod val="95000"/>
              </a:schemeClr>
            </a:solidFill>
            <a:ln>
              <a:solidFill>
                <a:srgbClr val="000000"/>
              </a:solidFill>
            </a:ln>
          </c:spPr>
          <c:invertIfNegative val="0"/>
          <c:dLbls>
            <c:numFmt formatCode="#,##0.0" sourceLinked="0"/>
            <c:showLegendKey val="0"/>
            <c:showVal val="1"/>
            <c:showCatName val="0"/>
            <c:showSerName val="0"/>
            <c:showPercent val="0"/>
            <c:showBubbleSize val="0"/>
            <c:showLeaderLines val="0"/>
          </c:dLbls>
          <c:cat>
            <c:strRef>
              <c:f>'6.6'!$B$36:$E$36</c:f>
              <c:strCache>
                <c:ptCount val="4"/>
                <c:pt idx="0">
                  <c:v>1990-95</c:v>
                </c:pt>
                <c:pt idx="1">
                  <c:v>1996-2000</c:v>
                </c:pt>
                <c:pt idx="2">
                  <c:v>2001-05</c:v>
                </c:pt>
                <c:pt idx="3">
                  <c:v>2006-10</c:v>
                </c:pt>
              </c:strCache>
            </c:strRef>
          </c:cat>
          <c:val>
            <c:numRef>
              <c:f>'6.6'!$B$44:$E$44</c:f>
              <c:numCache>
                <c:formatCode>General</c:formatCode>
                <c:ptCount val="4"/>
                <c:pt idx="0">
                  <c:v>1.0952941440699051</c:v>
                </c:pt>
                <c:pt idx="1">
                  <c:v>0.92630958337710179</c:v>
                </c:pt>
                <c:pt idx="2">
                  <c:v>1.4234899849136013</c:v>
                </c:pt>
                <c:pt idx="3">
                  <c:v>1.9163529439912972</c:v>
                </c:pt>
              </c:numCache>
            </c:numRef>
          </c:val>
        </c:ser>
        <c:ser>
          <c:idx val="8"/>
          <c:order val="8"/>
          <c:tx>
            <c:strRef>
              <c:f>'6.6'!$A$45</c:f>
              <c:strCache>
                <c:ptCount val="1"/>
                <c:pt idx="0">
                  <c:v>Others</c:v>
                </c:pt>
              </c:strCache>
            </c:strRef>
          </c:tx>
          <c:spPr>
            <a:solidFill>
              <a:schemeClr val="bg1"/>
            </a:solidFill>
            <a:ln>
              <a:solidFill>
                <a:srgbClr val="000000"/>
              </a:solidFill>
            </a:ln>
          </c:spPr>
          <c:invertIfNegative val="0"/>
          <c:dLbls>
            <c:numFmt formatCode="#,##0.0" sourceLinked="0"/>
            <c:showLegendKey val="0"/>
            <c:showVal val="1"/>
            <c:showCatName val="0"/>
            <c:showSerName val="0"/>
            <c:showPercent val="0"/>
            <c:showBubbleSize val="0"/>
            <c:showLeaderLines val="0"/>
          </c:dLbls>
          <c:cat>
            <c:strRef>
              <c:f>'6.6'!$B$36:$E$36</c:f>
              <c:strCache>
                <c:ptCount val="4"/>
                <c:pt idx="0">
                  <c:v>1990-95</c:v>
                </c:pt>
                <c:pt idx="1">
                  <c:v>1996-2000</c:v>
                </c:pt>
                <c:pt idx="2">
                  <c:v>2001-05</c:v>
                </c:pt>
                <c:pt idx="3">
                  <c:v>2006-10</c:v>
                </c:pt>
              </c:strCache>
            </c:strRef>
          </c:cat>
          <c:val>
            <c:numRef>
              <c:f>'6.6'!$B$45:$E$45</c:f>
              <c:numCache>
                <c:formatCode>General</c:formatCode>
                <c:ptCount val="4"/>
                <c:pt idx="0">
                  <c:v>2.7564977453160058</c:v>
                </c:pt>
                <c:pt idx="1">
                  <c:v>3.1141879342422145</c:v>
                </c:pt>
                <c:pt idx="2">
                  <c:v>3.4009882238442235</c:v>
                </c:pt>
                <c:pt idx="3">
                  <c:v>4.3146806855982671</c:v>
                </c:pt>
              </c:numCache>
            </c:numRef>
          </c:val>
        </c:ser>
        <c:dLbls>
          <c:showLegendKey val="0"/>
          <c:showVal val="0"/>
          <c:showCatName val="0"/>
          <c:showSerName val="0"/>
          <c:showPercent val="0"/>
          <c:showBubbleSize val="0"/>
        </c:dLbls>
        <c:gapWidth val="70"/>
        <c:overlap val="100"/>
        <c:axId val="218854144"/>
        <c:axId val="218855680"/>
      </c:barChart>
      <c:catAx>
        <c:axId val="218854144"/>
        <c:scaling>
          <c:orientation val="minMax"/>
        </c:scaling>
        <c:delete val="0"/>
        <c:axPos val="b"/>
        <c:majorTickMark val="out"/>
        <c:minorTickMark val="none"/>
        <c:tickLblPos val="nextTo"/>
        <c:crossAx val="218855680"/>
        <c:crosses val="autoZero"/>
        <c:auto val="1"/>
        <c:lblAlgn val="ctr"/>
        <c:lblOffset val="100"/>
        <c:noMultiLvlLbl val="0"/>
      </c:catAx>
      <c:valAx>
        <c:axId val="218855680"/>
        <c:scaling>
          <c:orientation val="minMax"/>
          <c:max val="30"/>
        </c:scaling>
        <c:delete val="0"/>
        <c:axPos val="l"/>
        <c:majorGridlines>
          <c:spPr>
            <a:ln>
              <a:noFill/>
            </a:ln>
          </c:spPr>
        </c:majorGridlines>
        <c:title>
          <c:tx>
            <c:rich>
              <a:bodyPr rot="-5400000" vert="horz"/>
              <a:lstStyle/>
              <a:p>
                <a:pPr>
                  <a:defRPr/>
                </a:pPr>
                <a:r>
                  <a:rPr lang="en-US" sz="1000">
                    <a:effectLst/>
                    <a:latin typeface="Calibri"/>
                    <a:ea typeface="Times New Roman"/>
                    <a:cs typeface="Times New Roman"/>
                  </a:rPr>
                  <a:t>Percentage of GDP</a:t>
                </a:r>
              </a:p>
            </c:rich>
          </c:tx>
          <c:overlay val="0"/>
        </c:title>
        <c:numFmt formatCode="General" sourceLinked="1"/>
        <c:majorTickMark val="out"/>
        <c:minorTickMark val="none"/>
        <c:tickLblPos val="nextTo"/>
        <c:crossAx val="218854144"/>
        <c:crosses val="autoZero"/>
        <c:crossBetween val="between"/>
      </c:valAx>
    </c:plotArea>
    <c:legend>
      <c:legendPos val="b"/>
      <c:layout>
        <c:manualLayout>
          <c:xMode val="edge"/>
          <c:yMode val="edge"/>
          <c:x val="0.25072931268206861"/>
          <c:y val="0.87083485214877643"/>
          <c:w val="0.5"/>
          <c:h val="0.11713104697011209"/>
        </c:manualLayout>
      </c:layout>
      <c:overlay val="0"/>
      <c:spPr>
        <a:ln>
          <a:noFill/>
        </a:ln>
      </c:spPr>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28575">
              <a:noFill/>
            </a:ln>
          </c:spPr>
          <c:marker>
            <c:spPr>
              <a:solidFill>
                <a:schemeClr val="tx1">
                  <a:lumMod val="65000"/>
                  <a:lumOff val="35000"/>
                </a:schemeClr>
              </a:solidFill>
              <a:ln>
                <a:solidFill>
                  <a:schemeClr val="tx1"/>
                </a:solidFill>
              </a:ln>
            </c:spPr>
          </c:marker>
          <c:dLbls>
            <c:dLbl>
              <c:idx val="0"/>
              <c:tx>
                <c:strRef>
                  <c:f>'6.7'!$A$32</c:f>
                  <c:strCache>
                    <c:ptCount val="1"/>
                    <c:pt idx="0">
                      <c:v>JAM</c:v>
                    </c:pt>
                  </c:strCache>
                </c:strRef>
              </c:tx>
              <c:dLblPos val="l"/>
              <c:showLegendKey val="0"/>
              <c:showVal val="1"/>
              <c:showCatName val="0"/>
              <c:showSerName val="0"/>
              <c:showPercent val="0"/>
              <c:showBubbleSize val="0"/>
            </c:dLbl>
            <c:dLbl>
              <c:idx val="1"/>
              <c:tx>
                <c:strRef>
                  <c:f>'6.7'!$A$33</c:f>
                  <c:strCache>
                    <c:ptCount val="1"/>
                    <c:pt idx="0">
                      <c:v>TTO</c:v>
                    </c:pt>
                  </c:strCache>
                </c:strRef>
              </c:tx>
              <c:dLblPos val="r"/>
              <c:showLegendKey val="0"/>
              <c:showVal val="1"/>
              <c:showCatName val="0"/>
              <c:showSerName val="0"/>
              <c:showPercent val="0"/>
              <c:showBubbleSize val="0"/>
            </c:dLbl>
            <c:dLbl>
              <c:idx val="2"/>
              <c:tx>
                <c:strRef>
                  <c:f>'6.7'!$A$34</c:f>
                  <c:strCache>
                    <c:ptCount val="1"/>
                    <c:pt idx="0">
                      <c:v>HON</c:v>
                    </c:pt>
                  </c:strCache>
                </c:strRef>
              </c:tx>
              <c:dLblPos val="l"/>
              <c:showLegendKey val="0"/>
              <c:showVal val="1"/>
              <c:showCatName val="0"/>
              <c:showSerName val="0"/>
              <c:showPercent val="0"/>
              <c:showBubbleSize val="0"/>
            </c:dLbl>
            <c:dLbl>
              <c:idx val="3"/>
              <c:tx>
                <c:strRef>
                  <c:f>'6.7'!$A$35</c:f>
                  <c:strCache>
                    <c:ptCount val="1"/>
                    <c:pt idx="0">
                      <c:v>GUA</c:v>
                    </c:pt>
                  </c:strCache>
                </c:strRef>
              </c:tx>
              <c:dLblPos val="l"/>
              <c:showLegendKey val="0"/>
              <c:showVal val="1"/>
              <c:showCatName val="0"/>
              <c:showSerName val="0"/>
              <c:showPercent val="0"/>
              <c:showBubbleSize val="0"/>
            </c:dLbl>
            <c:dLbl>
              <c:idx val="4"/>
              <c:tx>
                <c:strRef>
                  <c:f>'6.7'!$A$36</c:f>
                  <c:strCache>
                    <c:ptCount val="1"/>
                    <c:pt idx="0">
                      <c:v>ECU</c:v>
                    </c:pt>
                  </c:strCache>
                </c:strRef>
              </c:tx>
              <c:dLblPos val="l"/>
              <c:showLegendKey val="0"/>
              <c:showVal val="1"/>
              <c:showCatName val="0"/>
              <c:showSerName val="0"/>
              <c:showPercent val="0"/>
              <c:showBubbleSize val="0"/>
            </c:dLbl>
            <c:dLbl>
              <c:idx val="5"/>
              <c:tx>
                <c:strRef>
                  <c:f>'6.7'!$A$37</c:f>
                  <c:strCache>
                    <c:ptCount val="1"/>
                    <c:pt idx="0">
                      <c:v>PER</c:v>
                    </c:pt>
                  </c:strCache>
                </c:strRef>
              </c:tx>
              <c:dLblPos val="l"/>
              <c:showLegendKey val="0"/>
              <c:showVal val="1"/>
              <c:showCatName val="0"/>
              <c:showSerName val="0"/>
              <c:showPercent val="0"/>
              <c:showBubbleSize val="0"/>
            </c:dLbl>
            <c:dLbl>
              <c:idx val="6"/>
              <c:tx>
                <c:strRef>
                  <c:f>'6.7'!$A$38</c:f>
                  <c:strCache>
                    <c:ptCount val="1"/>
                    <c:pt idx="0">
                      <c:v>SAL</c:v>
                    </c:pt>
                  </c:strCache>
                </c:strRef>
              </c:tx>
              <c:dLblPos val="l"/>
              <c:showLegendKey val="0"/>
              <c:showVal val="1"/>
              <c:showCatName val="0"/>
              <c:showSerName val="0"/>
              <c:showPercent val="0"/>
              <c:showBubbleSize val="0"/>
            </c:dLbl>
            <c:dLbl>
              <c:idx val="7"/>
              <c:tx>
                <c:strRef>
                  <c:f>'6.7'!$A$39</c:f>
                  <c:strCache>
                    <c:ptCount val="1"/>
                    <c:pt idx="0">
                      <c:v>NIC</c:v>
                    </c:pt>
                  </c:strCache>
                </c:strRef>
              </c:tx>
              <c:dLblPos val="l"/>
              <c:showLegendKey val="0"/>
              <c:showVal val="1"/>
              <c:showCatName val="0"/>
              <c:showSerName val="0"/>
              <c:showPercent val="0"/>
              <c:showBubbleSize val="0"/>
            </c:dLbl>
            <c:dLbl>
              <c:idx val="8"/>
              <c:tx>
                <c:strRef>
                  <c:f>'6.7'!$A$40</c:f>
                  <c:strCache>
                    <c:ptCount val="1"/>
                    <c:pt idx="0">
                      <c:v>CHL</c:v>
                    </c:pt>
                  </c:strCache>
                </c:strRef>
              </c:tx>
              <c:dLblPos val="r"/>
              <c:showLegendKey val="0"/>
              <c:showVal val="1"/>
              <c:showCatName val="0"/>
              <c:showSerName val="0"/>
              <c:showPercent val="0"/>
              <c:showBubbleSize val="0"/>
            </c:dLbl>
            <c:dLbl>
              <c:idx val="9"/>
              <c:tx>
                <c:strRef>
                  <c:f>'6.7'!$A$41</c:f>
                  <c:strCache>
                    <c:ptCount val="1"/>
                    <c:pt idx="0">
                      <c:v>DOM</c:v>
                    </c:pt>
                  </c:strCache>
                </c:strRef>
              </c:tx>
              <c:dLblPos val="r"/>
              <c:showLegendKey val="0"/>
              <c:showVal val="1"/>
              <c:showCatName val="0"/>
              <c:showSerName val="0"/>
              <c:showPercent val="0"/>
              <c:showBubbleSize val="0"/>
            </c:dLbl>
            <c:dLbl>
              <c:idx val="10"/>
              <c:tx>
                <c:strRef>
                  <c:f>'6.7'!$A$42</c:f>
                  <c:strCache>
                    <c:ptCount val="1"/>
                    <c:pt idx="0">
                      <c:v>VEN</c:v>
                    </c:pt>
                  </c:strCache>
                </c:strRef>
              </c:tx>
              <c:dLblPos val="r"/>
              <c:showLegendKey val="0"/>
              <c:showVal val="1"/>
              <c:showCatName val="0"/>
              <c:showSerName val="0"/>
              <c:showPercent val="0"/>
              <c:showBubbleSize val="0"/>
            </c:dLbl>
            <c:dLbl>
              <c:idx val="11"/>
              <c:tx>
                <c:strRef>
                  <c:f>'6.7'!$A$43</c:f>
                  <c:strCache>
                    <c:ptCount val="1"/>
                    <c:pt idx="0">
                      <c:v>BOL</c:v>
                    </c:pt>
                  </c:strCache>
                </c:strRef>
              </c:tx>
              <c:dLblPos val="l"/>
              <c:showLegendKey val="0"/>
              <c:showVal val="1"/>
              <c:showCatName val="0"/>
              <c:showSerName val="0"/>
              <c:showPercent val="0"/>
              <c:showBubbleSize val="0"/>
            </c:dLbl>
            <c:dLbl>
              <c:idx val="12"/>
              <c:tx>
                <c:rich>
                  <a:bodyPr/>
                  <a:lstStyle/>
                  <a:p>
                    <a:r>
                      <a:rPr lang="en-US"/>
                      <a:t>LAC</a:t>
                    </a:r>
                  </a:p>
                </c:rich>
              </c:tx>
              <c:dLblPos val="r"/>
              <c:showLegendKey val="0"/>
              <c:showVal val="1"/>
              <c:showCatName val="0"/>
              <c:showSerName val="0"/>
              <c:showPercent val="0"/>
              <c:showBubbleSize val="0"/>
            </c:dLbl>
            <c:dLbl>
              <c:idx val="13"/>
              <c:tx>
                <c:strRef>
                  <c:f>'6.7'!$A$45</c:f>
                  <c:strCache>
                    <c:ptCount val="1"/>
                    <c:pt idx="0">
                      <c:v>PRY</c:v>
                    </c:pt>
                  </c:strCache>
                </c:strRef>
              </c:tx>
              <c:dLblPos val="l"/>
              <c:showLegendKey val="0"/>
              <c:showVal val="1"/>
              <c:showCatName val="0"/>
              <c:showSerName val="0"/>
              <c:showPercent val="0"/>
              <c:showBubbleSize val="0"/>
            </c:dLbl>
            <c:dLbl>
              <c:idx val="14"/>
              <c:tx>
                <c:strRef>
                  <c:f>'6.7'!$A$46</c:f>
                  <c:strCache>
                    <c:ptCount val="1"/>
                    <c:pt idx="0">
                      <c:v>URU</c:v>
                    </c:pt>
                  </c:strCache>
                </c:strRef>
              </c:tx>
              <c:dLblPos val="r"/>
              <c:showLegendKey val="0"/>
              <c:showVal val="1"/>
              <c:showCatName val="0"/>
              <c:showSerName val="0"/>
              <c:showPercent val="0"/>
              <c:showBubbleSize val="0"/>
            </c:dLbl>
            <c:dLbl>
              <c:idx val="15"/>
              <c:tx>
                <c:strRef>
                  <c:f>'6.7'!$A$47</c:f>
                  <c:strCache>
                    <c:ptCount val="1"/>
                    <c:pt idx="0">
                      <c:v>BRA</c:v>
                    </c:pt>
                  </c:strCache>
                </c:strRef>
              </c:tx>
              <c:dLblPos val="r"/>
              <c:showLegendKey val="0"/>
              <c:showVal val="1"/>
              <c:showCatName val="0"/>
              <c:showSerName val="0"/>
              <c:showPercent val="0"/>
              <c:showBubbleSize val="0"/>
            </c:dLbl>
            <c:dLbl>
              <c:idx val="16"/>
              <c:tx>
                <c:strRef>
                  <c:f>'6.7'!$A$48</c:f>
                  <c:strCache>
                    <c:ptCount val="1"/>
                    <c:pt idx="0">
                      <c:v>CRI</c:v>
                    </c:pt>
                  </c:strCache>
                </c:strRef>
              </c:tx>
              <c:dLblPos val="r"/>
              <c:showLegendKey val="0"/>
              <c:showVal val="1"/>
              <c:showCatName val="0"/>
              <c:showSerName val="0"/>
              <c:showPercent val="0"/>
              <c:showBubbleSize val="0"/>
            </c:dLbl>
            <c:dLbl>
              <c:idx val="17"/>
              <c:tx>
                <c:strRef>
                  <c:f>'6.7'!$A$49</c:f>
                  <c:strCache>
                    <c:ptCount val="1"/>
                    <c:pt idx="0">
                      <c:v>MEX</c:v>
                    </c:pt>
                  </c:strCache>
                </c:strRef>
              </c:tx>
              <c:dLblPos val="r"/>
              <c:showLegendKey val="0"/>
              <c:showVal val="1"/>
              <c:showCatName val="0"/>
              <c:showSerName val="0"/>
              <c:showPercent val="0"/>
              <c:showBubbleSize val="0"/>
            </c:dLbl>
            <c:dLbl>
              <c:idx val="18"/>
              <c:tx>
                <c:strRef>
                  <c:f>'6.7'!$A$50</c:f>
                  <c:strCache>
                    <c:ptCount val="1"/>
                    <c:pt idx="0">
                      <c:v>COL</c:v>
                    </c:pt>
                  </c:strCache>
                </c:strRef>
              </c:tx>
              <c:dLblPos val="r"/>
              <c:showLegendKey val="0"/>
              <c:showVal val="1"/>
              <c:showCatName val="0"/>
              <c:showSerName val="0"/>
              <c:showPercent val="0"/>
              <c:showBubbleSize val="0"/>
            </c:dLbl>
            <c:dLbl>
              <c:idx val="19"/>
              <c:tx>
                <c:strRef>
                  <c:f>'6.7'!$A$51</c:f>
                  <c:strCache>
                    <c:ptCount val="1"/>
                    <c:pt idx="0">
                      <c:v>ARG</c:v>
                    </c:pt>
                  </c:strCache>
                </c:strRef>
              </c:tx>
              <c:dLblPos val="l"/>
              <c:showLegendKey val="0"/>
              <c:showVal val="1"/>
              <c:showCatName val="0"/>
              <c:showSerName val="0"/>
              <c:showPercent val="0"/>
              <c:showBubbleSize val="0"/>
            </c:dLbl>
            <c:dLblPos val="l"/>
            <c:showLegendKey val="0"/>
            <c:showVal val="0"/>
            <c:showCatName val="0"/>
            <c:showSerName val="0"/>
            <c:showPercent val="0"/>
            <c:showBubbleSize val="0"/>
          </c:dLbls>
          <c:xVal>
            <c:numRef>
              <c:f>'6.7'!$B$32:$B$51</c:f>
              <c:numCache>
                <c:formatCode>0.00</c:formatCode>
                <c:ptCount val="20"/>
                <c:pt idx="0">
                  <c:v>8</c:v>
                </c:pt>
                <c:pt idx="1">
                  <c:v>10.5</c:v>
                </c:pt>
                <c:pt idx="2">
                  <c:v>13.200000000000001</c:v>
                </c:pt>
                <c:pt idx="3">
                  <c:v>17.5</c:v>
                </c:pt>
                <c:pt idx="4">
                  <c:v>19.5</c:v>
                </c:pt>
                <c:pt idx="5">
                  <c:v>19.8</c:v>
                </c:pt>
                <c:pt idx="6">
                  <c:v>21.5</c:v>
                </c:pt>
                <c:pt idx="7">
                  <c:v>21.8</c:v>
                </c:pt>
                <c:pt idx="8">
                  <c:v>22</c:v>
                </c:pt>
                <c:pt idx="9">
                  <c:v>22.900000000000002</c:v>
                </c:pt>
                <c:pt idx="10">
                  <c:v>23</c:v>
                </c:pt>
                <c:pt idx="11">
                  <c:v>23.5</c:v>
                </c:pt>
                <c:pt idx="12">
                  <c:v>24.326315789473686</c:v>
                </c:pt>
                <c:pt idx="13">
                  <c:v>25.5</c:v>
                </c:pt>
                <c:pt idx="14">
                  <c:v>30.8</c:v>
                </c:pt>
                <c:pt idx="15">
                  <c:v>33.800000000000004</c:v>
                </c:pt>
                <c:pt idx="16">
                  <c:v>35.299999999999997</c:v>
                </c:pt>
                <c:pt idx="17">
                  <c:v>36.1</c:v>
                </c:pt>
                <c:pt idx="18">
                  <c:v>37.5</c:v>
                </c:pt>
                <c:pt idx="19">
                  <c:v>40</c:v>
                </c:pt>
              </c:numCache>
            </c:numRef>
          </c:xVal>
          <c:yVal>
            <c:numRef>
              <c:f>'6.7'!$C$32:$C$51</c:f>
              <c:numCache>
                <c:formatCode>0.00</c:formatCode>
                <c:ptCount val="20"/>
                <c:pt idx="0">
                  <c:v>8</c:v>
                </c:pt>
                <c:pt idx="1">
                  <c:v>8.4</c:v>
                </c:pt>
                <c:pt idx="2">
                  <c:v>13</c:v>
                </c:pt>
                <c:pt idx="3">
                  <c:v>15.5</c:v>
                </c:pt>
                <c:pt idx="4">
                  <c:v>19</c:v>
                </c:pt>
                <c:pt idx="5">
                  <c:v>22.5</c:v>
                </c:pt>
                <c:pt idx="6">
                  <c:v>12.8</c:v>
                </c:pt>
                <c:pt idx="7">
                  <c:v>17.100000000000001</c:v>
                </c:pt>
                <c:pt idx="8">
                  <c:v>18.899999999999999</c:v>
                </c:pt>
                <c:pt idx="9">
                  <c:v>12.5</c:v>
                </c:pt>
                <c:pt idx="10">
                  <c:v>13.8</c:v>
                </c:pt>
                <c:pt idx="11">
                  <c:v>20.5</c:v>
                </c:pt>
                <c:pt idx="12">
                  <c:v>20.873684210526317</c:v>
                </c:pt>
                <c:pt idx="13">
                  <c:v>25.5</c:v>
                </c:pt>
                <c:pt idx="14">
                  <c:v>32.200000000000003</c:v>
                </c:pt>
                <c:pt idx="15">
                  <c:v>26.700000000000003</c:v>
                </c:pt>
                <c:pt idx="16">
                  <c:v>30.5</c:v>
                </c:pt>
                <c:pt idx="17">
                  <c:v>24.7</c:v>
                </c:pt>
                <c:pt idx="18">
                  <c:v>21.5</c:v>
                </c:pt>
                <c:pt idx="19">
                  <c:v>53.5</c:v>
                </c:pt>
              </c:numCache>
            </c:numRef>
          </c:yVal>
          <c:smooth val="0"/>
        </c:ser>
        <c:ser>
          <c:idx val="1"/>
          <c:order val="1"/>
          <c:spPr>
            <a:ln w="28575">
              <a:noFill/>
            </a:ln>
          </c:spPr>
          <c:marker>
            <c:spPr>
              <a:noFill/>
              <a:ln>
                <a:noFill/>
              </a:ln>
            </c:spPr>
          </c:marker>
          <c:trendline>
            <c:spPr>
              <a:ln w="19050"/>
            </c:spPr>
            <c:trendlineType val="linear"/>
            <c:dispRSqr val="0"/>
            <c:dispEq val="0"/>
          </c:trendline>
          <c:xVal>
            <c:numRef>
              <c:f>'6.7'!$D$32:$D$43</c:f>
              <c:numCache>
                <c:formatCode>0.00</c:formatCode>
                <c:ptCount val="12"/>
                <c:pt idx="0">
                  <c:v>0</c:v>
                </c:pt>
                <c:pt idx="1">
                  <c:v>5</c:v>
                </c:pt>
                <c:pt idx="2">
                  <c:v>10</c:v>
                </c:pt>
                <c:pt idx="3">
                  <c:v>15</c:v>
                </c:pt>
                <c:pt idx="4">
                  <c:v>20</c:v>
                </c:pt>
                <c:pt idx="5">
                  <c:v>25</c:v>
                </c:pt>
                <c:pt idx="6">
                  <c:v>30</c:v>
                </c:pt>
                <c:pt idx="7">
                  <c:v>35</c:v>
                </c:pt>
                <c:pt idx="8">
                  <c:v>40</c:v>
                </c:pt>
                <c:pt idx="9">
                  <c:v>45</c:v>
                </c:pt>
                <c:pt idx="10">
                  <c:v>50</c:v>
                </c:pt>
                <c:pt idx="11">
                  <c:v>55</c:v>
                </c:pt>
              </c:numCache>
            </c:numRef>
          </c:xVal>
          <c:yVal>
            <c:numRef>
              <c:f>'6.7'!$D$32:$D$43</c:f>
              <c:numCache>
                <c:formatCode>0.00</c:formatCode>
                <c:ptCount val="12"/>
                <c:pt idx="0">
                  <c:v>0</c:v>
                </c:pt>
                <c:pt idx="1">
                  <c:v>5</c:v>
                </c:pt>
                <c:pt idx="2">
                  <c:v>10</c:v>
                </c:pt>
                <c:pt idx="3">
                  <c:v>15</c:v>
                </c:pt>
                <c:pt idx="4">
                  <c:v>20</c:v>
                </c:pt>
                <c:pt idx="5">
                  <c:v>25</c:v>
                </c:pt>
                <c:pt idx="6">
                  <c:v>30</c:v>
                </c:pt>
                <c:pt idx="7">
                  <c:v>35</c:v>
                </c:pt>
                <c:pt idx="8">
                  <c:v>40</c:v>
                </c:pt>
                <c:pt idx="9">
                  <c:v>45</c:v>
                </c:pt>
                <c:pt idx="10">
                  <c:v>50</c:v>
                </c:pt>
                <c:pt idx="11">
                  <c:v>55</c:v>
                </c:pt>
              </c:numCache>
            </c:numRef>
          </c:yVal>
          <c:smooth val="0"/>
        </c:ser>
        <c:dLbls>
          <c:showLegendKey val="0"/>
          <c:showVal val="0"/>
          <c:showCatName val="0"/>
          <c:showSerName val="0"/>
          <c:showPercent val="0"/>
          <c:showBubbleSize val="0"/>
        </c:dLbls>
        <c:axId val="218653440"/>
        <c:axId val="218655360"/>
      </c:scatterChart>
      <c:valAx>
        <c:axId val="218653440"/>
        <c:scaling>
          <c:orientation val="minMax"/>
          <c:max val="55"/>
          <c:min val="0"/>
        </c:scaling>
        <c:delete val="0"/>
        <c:axPos val="b"/>
        <c:title>
          <c:tx>
            <c:rich>
              <a:bodyPr/>
              <a:lstStyle/>
              <a:p>
                <a:pPr>
                  <a:defRPr b="0">
                    <a:latin typeface="Times New Roman" pitchFamily="18" charset="0"/>
                    <a:cs typeface="Times New Roman" pitchFamily="18" charset="0"/>
                  </a:defRPr>
                </a:pPr>
                <a:r>
                  <a:rPr lang="en-US" sz="1000">
                    <a:effectLst/>
                    <a:latin typeface="Calibri"/>
                    <a:ea typeface="Times New Roman"/>
                    <a:cs typeface="Times New Roman"/>
                  </a:rPr>
                  <a:t>Percentage of wages, 2009</a:t>
                </a:r>
              </a:p>
            </c:rich>
          </c:tx>
          <c:overlay val="0"/>
        </c:title>
        <c:numFmt formatCode="0" sourceLinked="0"/>
        <c:majorTickMark val="out"/>
        <c:minorTickMark val="none"/>
        <c:tickLblPos val="nextTo"/>
        <c:crossAx val="218655360"/>
        <c:crosses val="autoZero"/>
        <c:crossBetween val="midCat"/>
        <c:majorUnit val="5"/>
      </c:valAx>
      <c:valAx>
        <c:axId val="218655360"/>
        <c:scaling>
          <c:orientation val="minMax"/>
          <c:max val="55"/>
          <c:min val="0"/>
        </c:scaling>
        <c:delete val="0"/>
        <c:axPos val="l"/>
        <c:title>
          <c:tx>
            <c:rich>
              <a:bodyPr rot="-5400000" vert="horz"/>
              <a:lstStyle/>
              <a:p>
                <a:pPr>
                  <a:defRPr b="0">
                    <a:latin typeface="Times New Roman" pitchFamily="18" charset="0"/>
                    <a:cs typeface="Times New Roman" pitchFamily="18" charset="0"/>
                  </a:defRPr>
                </a:pPr>
                <a:r>
                  <a:rPr lang="en-US" sz="1000">
                    <a:effectLst/>
                    <a:latin typeface="Calibri"/>
                    <a:ea typeface="Times New Roman"/>
                    <a:cs typeface="Times New Roman"/>
                  </a:rPr>
                  <a:t>Percentage of wages, 1987</a:t>
                </a:r>
              </a:p>
            </c:rich>
          </c:tx>
          <c:overlay val="0"/>
        </c:title>
        <c:numFmt formatCode="0" sourceLinked="0"/>
        <c:majorTickMark val="out"/>
        <c:minorTickMark val="none"/>
        <c:tickLblPos val="nextTo"/>
        <c:crossAx val="218653440"/>
        <c:crosses val="autoZero"/>
        <c:crossBetween val="midCat"/>
        <c:majorUnit val="5"/>
      </c:valAx>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643285214348205"/>
          <c:y val="6.0659813356663747E-2"/>
          <c:w val="0.83281714785651795"/>
          <c:h val="0.74305920093321665"/>
        </c:manualLayout>
      </c:layout>
      <c:scatterChart>
        <c:scatterStyle val="lineMarker"/>
        <c:varyColors val="0"/>
        <c:ser>
          <c:idx val="0"/>
          <c:order val="0"/>
          <c:spPr>
            <a:ln w="28575">
              <a:noFill/>
            </a:ln>
          </c:spPr>
          <c:marker>
            <c:spPr>
              <a:solidFill>
                <a:schemeClr val="tx1">
                  <a:lumMod val="65000"/>
                  <a:lumOff val="35000"/>
                </a:schemeClr>
              </a:solidFill>
              <a:ln>
                <a:solidFill>
                  <a:schemeClr val="tx1"/>
                </a:solidFill>
              </a:ln>
            </c:spPr>
          </c:marker>
          <c:dLbls>
            <c:dLbl>
              <c:idx val="0"/>
              <c:layout>
                <c:manualLayout>
                  <c:x val="-1.9444444444444445E-2"/>
                  <c:y val="-2.7777777777777776E-2"/>
                </c:manualLayout>
              </c:layout>
              <c:tx>
                <c:strRef>
                  <c:f>'6.8'!$C$27</c:f>
                  <c:strCache>
                    <c:ptCount val="1"/>
                    <c:pt idx="0">
                      <c:v>ARG</c:v>
                    </c:pt>
                  </c:strCache>
                </c:strRef>
              </c:tx>
              <c:showLegendKey val="0"/>
              <c:showVal val="1"/>
              <c:showCatName val="1"/>
              <c:showSerName val="0"/>
              <c:showPercent val="0"/>
              <c:showBubbleSize val="0"/>
            </c:dLbl>
            <c:dLbl>
              <c:idx val="1"/>
              <c:tx>
                <c:strRef>
                  <c:f>'6.8'!$C$28</c:f>
                  <c:strCache>
                    <c:ptCount val="1"/>
                    <c:pt idx="0">
                      <c:v>BRB</c:v>
                    </c:pt>
                  </c:strCache>
                </c:strRef>
              </c:tx>
              <c:showLegendKey val="0"/>
              <c:showVal val="1"/>
              <c:showCatName val="1"/>
              <c:showSerName val="0"/>
              <c:showPercent val="0"/>
              <c:showBubbleSize val="0"/>
            </c:dLbl>
            <c:dLbl>
              <c:idx val="2"/>
              <c:tx>
                <c:strRef>
                  <c:f>'6.8'!$C$29</c:f>
                  <c:strCache>
                    <c:ptCount val="1"/>
                    <c:pt idx="0">
                      <c:v>BLZ</c:v>
                    </c:pt>
                  </c:strCache>
                </c:strRef>
              </c:tx>
              <c:showLegendKey val="0"/>
              <c:showVal val="1"/>
              <c:showCatName val="1"/>
              <c:showSerName val="0"/>
              <c:showPercent val="0"/>
              <c:showBubbleSize val="0"/>
            </c:dLbl>
            <c:dLbl>
              <c:idx val="3"/>
              <c:tx>
                <c:strRef>
                  <c:f>'6.8'!$C$30</c:f>
                  <c:strCache>
                    <c:ptCount val="1"/>
                    <c:pt idx="0">
                      <c:v>BOL</c:v>
                    </c:pt>
                  </c:strCache>
                </c:strRef>
              </c:tx>
              <c:showLegendKey val="0"/>
              <c:showVal val="1"/>
              <c:showCatName val="1"/>
              <c:showSerName val="0"/>
              <c:showPercent val="0"/>
              <c:showBubbleSize val="0"/>
            </c:dLbl>
            <c:dLbl>
              <c:idx val="4"/>
              <c:layout>
                <c:manualLayout>
                  <c:x val="0"/>
                  <c:y val="5.5555555555555552E-2"/>
                </c:manualLayout>
              </c:layout>
              <c:tx>
                <c:strRef>
                  <c:f>'6.8'!$C$31</c:f>
                  <c:strCache>
                    <c:ptCount val="1"/>
                    <c:pt idx="0">
                      <c:v>BRA</c:v>
                    </c:pt>
                  </c:strCache>
                </c:strRef>
              </c:tx>
              <c:showLegendKey val="0"/>
              <c:showVal val="1"/>
              <c:showCatName val="1"/>
              <c:showSerName val="0"/>
              <c:showPercent val="0"/>
              <c:showBubbleSize val="0"/>
            </c:dLbl>
            <c:dLbl>
              <c:idx val="5"/>
              <c:layout>
                <c:manualLayout>
                  <c:x val="-4.1666666666666664E-2"/>
                  <c:y val="-5.5555555555555552E-2"/>
                </c:manualLayout>
              </c:layout>
              <c:tx>
                <c:strRef>
                  <c:f>'6.8'!$C$32</c:f>
                  <c:strCache>
                    <c:ptCount val="1"/>
                    <c:pt idx="0">
                      <c:v>CHL</c:v>
                    </c:pt>
                  </c:strCache>
                </c:strRef>
              </c:tx>
              <c:showLegendKey val="0"/>
              <c:showVal val="1"/>
              <c:showCatName val="1"/>
              <c:showSerName val="0"/>
              <c:showPercent val="0"/>
              <c:showBubbleSize val="0"/>
            </c:dLbl>
            <c:dLbl>
              <c:idx val="6"/>
              <c:tx>
                <c:strRef>
                  <c:f>'6.8'!$C$33</c:f>
                  <c:strCache>
                    <c:ptCount val="1"/>
                    <c:pt idx="0">
                      <c:v>COL</c:v>
                    </c:pt>
                  </c:strCache>
                </c:strRef>
              </c:tx>
              <c:showLegendKey val="0"/>
              <c:showVal val="1"/>
              <c:showCatName val="1"/>
              <c:showSerName val="0"/>
              <c:showPercent val="0"/>
              <c:showBubbleSize val="0"/>
            </c:dLbl>
            <c:dLbl>
              <c:idx val="7"/>
              <c:tx>
                <c:strRef>
                  <c:f>'6.8'!$C$34</c:f>
                  <c:strCache>
                    <c:ptCount val="1"/>
                    <c:pt idx="0">
                      <c:v>CRI</c:v>
                    </c:pt>
                  </c:strCache>
                </c:strRef>
              </c:tx>
              <c:showLegendKey val="0"/>
              <c:showVal val="1"/>
              <c:showCatName val="1"/>
              <c:showSerName val="0"/>
              <c:showPercent val="0"/>
              <c:showBubbleSize val="0"/>
            </c:dLbl>
            <c:dLbl>
              <c:idx val="8"/>
              <c:tx>
                <c:strRef>
                  <c:f>'6.8'!$C$35</c:f>
                  <c:strCache>
                    <c:ptCount val="1"/>
                    <c:pt idx="0">
                      <c:v>ECU</c:v>
                    </c:pt>
                  </c:strCache>
                </c:strRef>
              </c:tx>
              <c:showLegendKey val="0"/>
              <c:showVal val="1"/>
              <c:showCatName val="1"/>
              <c:showSerName val="0"/>
              <c:showPercent val="0"/>
              <c:showBubbleSize val="0"/>
            </c:dLbl>
            <c:dLbl>
              <c:idx val="9"/>
              <c:layout>
                <c:manualLayout>
                  <c:x val="9.166666666666666E-2"/>
                  <c:y val="2.3148148148148147E-2"/>
                </c:manualLayout>
              </c:layout>
              <c:tx>
                <c:strRef>
                  <c:f>'6.8'!$C$36</c:f>
                  <c:strCache>
                    <c:ptCount val="1"/>
                    <c:pt idx="0">
                      <c:v>SLV</c:v>
                    </c:pt>
                  </c:strCache>
                </c:strRef>
              </c:tx>
              <c:showLegendKey val="0"/>
              <c:showVal val="1"/>
              <c:showCatName val="1"/>
              <c:showSerName val="0"/>
              <c:showPercent val="0"/>
              <c:showBubbleSize val="0"/>
            </c:dLbl>
            <c:dLbl>
              <c:idx val="10"/>
              <c:tx>
                <c:strRef>
                  <c:f>'6.8'!$C$37</c:f>
                  <c:strCache>
                    <c:ptCount val="1"/>
                    <c:pt idx="0">
                      <c:v>GUA</c:v>
                    </c:pt>
                  </c:strCache>
                </c:strRef>
              </c:tx>
              <c:showLegendKey val="0"/>
              <c:showVal val="1"/>
              <c:showCatName val="1"/>
              <c:showSerName val="0"/>
              <c:showPercent val="0"/>
              <c:showBubbleSize val="0"/>
            </c:dLbl>
            <c:dLbl>
              <c:idx val="11"/>
              <c:tx>
                <c:strRef>
                  <c:f>'6.8'!$C$38</c:f>
                  <c:strCache>
                    <c:ptCount val="1"/>
                    <c:pt idx="0">
                      <c:v>HND</c:v>
                    </c:pt>
                  </c:strCache>
                </c:strRef>
              </c:tx>
              <c:showLegendKey val="0"/>
              <c:showVal val="1"/>
              <c:showCatName val="1"/>
              <c:showSerName val="0"/>
              <c:showPercent val="0"/>
              <c:showBubbleSize val="0"/>
            </c:dLbl>
            <c:dLbl>
              <c:idx val="12"/>
              <c:tx>
                <c:strRef>
                  <c:f>'6.8'!$C$39</c:f>
                  <c:strCache>
                    <c:ptCount val="1"/>
                    <c:pt idx="0">
                      <c:v>JAM</c:v>
                    </c:pt>
                  </c:strCache>
                </c:strRef>
              </c:tx>
              <c:showLegendKey val="0"/>
              <c:showVal val="1"/>
              <c:showCatName val="1"/>
              <c:showSerName val="0"/>
              <c:showPercent val="0"/>
              <c:showBubbleSize val="0"/>
            </c:dLbl>
            <c:dLbl>
              <c:idx val="13"/>
              <c:tx>
                <c:strRef>
                  <c:f>'6.8'!$C$40</c:f>
                  <c:strCache>
                    <c:ptCount val="1"/>
                    <c:pt idx="0">
                      <c:v>MEX</c:v>
                    </c:pt>
                  </c:strCache>
                </c:strRef>
              </c:tx>
              <c:showLegendKey val="0"/>
              <c:showVal val="1"/>
              <c:showCatName val="1"/>
              <c:showSerName val="0"/>
              <c:showPercent val="0"/>
              <c:showBubbleSize val="0"/>
            </c:dLbl>
            <c:dLbl>
              <c:idx val="14"/>
              <c:tx>
                <c:strRef>
                  <c:f>'6.8'!$C$41</c:f>
                  <c:strCache>
                    <c:ptCount val="1"/>
                    <c:pt idx="0">
                      <c:v>NIC</c:v>
                    </c:pt>
                  </c:strCache>
                </c:strRef>
              </c:tx>
              <c:showLegendKey val="0"/>
              <c:showVal val="1"/>
              <c:showCatName val="1"/>
              <c:showSerName val="0"/>
              <c:showPercent val="0"/>
              <c:showBubbleSize val="0"/>
            </c:dLbl>
            <c:dLbl>
              <c:idx val="15"/>
              <c:tx>
                <c:strRef>
                  <c:f>'6.8'!$C$42</c:f>
                  <c:strCache>
                    <c:ptCount val="1"/>
                    <c:pt idx="0">
                      <c:v>PAN</c:v>
                    </c:pt>
                  </c:strCache>
                </c:strRef>
              </c:tx>
              <c:showLegendKey val="0"/>
              <c:showVal val="1"/>
              <c:showCatName val="1"/>
              <c:showSerName val="0"/>
              <c:showPercent val="0"/>
              <c:showBubbleSize val="0"/>
            </c:dLbl>
            <c:dLbl>
              <c:idx val="16"/>
              <c:tx>
                <c:strRef>
                  <c:f>'6.8'!$C$43</c:f>
                  <c:strCache>
                    <c:ptCount val="1"/>
                    <c:pt idx="0">
                      <c:v>PRY</c:v>
                    </c:pt>
                  </c:strCache>
                </c:strRef>
              </c:tx>
              <c:showLegendKey val="0"/>
              <c:showVal val="1"/>
              <c:showCatName val="1"/>
              <c:showSerName val="0"/>
              <c:showPercent val="0"/>
              <c:showBubbleSize val="0"/>
            </c:dLbl>
            <c:dLbl>
              <c:idx val="17"/>
              <c:layout>
                <c:manualLayout>
                  <c:x val="-9.7222222222222224E-2"/>
                  <c:y val="-1.8518518518518517E-2"/>
                </c:manualLayout>
              </c:layout>
              <c:tx>
                <c:strRef>
                  <c:f>'6.8'!$C$44</c:f>
                  <c:strCache>
                    <c:ptCount val="1"/>
                    <c:pt idx="0">
                      <c:v>PER</c:v>
                    </c:pt>
                  </c:strCache>
                </c:strRef>
              </c:tx>
              <c:showLegendKey val="0"/>
              <c:showVal val="1"/>
              <c:showCatName val="1"/>
              <c:showSerName val="0"/>
              <c:showPercent val="0"/>
              <c:showBubbleSize val="0"/>
            </c:dLbl>
            <c:dLbl>
              <c:idx val="18"/>
              <c:layout>
                <c:manualLayout>
                  <c:x val="-5.0925337632079971E-17"/>
                  <c:y val="-9.2592592592592587E-3"/>
                </c:manualLayout>
              </c:layout>
              <c:tx>
                <c:strRef>
                  <c:f>'6.8'!$C$45</c:f>
                  <c:strCache>
                    <c:ptCount val="1"/>
                    <c:pt idx="0">
                      <c:v>DOM</c:v>
                    </c:pt>
                  </c:strCache>
                </c:strRef>
              </c:tx>
              <c:showLegendKey val="0"/>
              <c:showVal val="1"/>
              <c:showCatName val="1"/>
              <c:showSerName val="0"/>
              <c:showPercent val="0"/>
              <c:showBubbleSize val="0"/>
            </c:dLbl>
            <c:dLbl>
              <c:idx val="19"/>
              <c:tx>
                <c:strRef>
                  <c:f>'6.8'!$C$46</c:f>
                  <c:strCache>
                    <c:ptCount val="1"/>
                    <c:pt idx="0">
                      <c:v>URY</c:v>
                    </c:pt>
                  </c:strCache>
                </c:strRef>
              </c:tx>
              <c:showLegendKey val="0"/>
              <c:showVal val="1"/>
              <c:showCatName val="1"/>
              <c:showSerName val="0"/>
              <c:showPercent val="0"/>
              <c:showBubbleSize val="0"/>
            </c:dLbl>
            <c:dLbl>
              <c:idx val="20"/>
              <c:layout>
                <c:manualLayout>
                  <c:x val="0"/>
                  <c:y val="-2.3148148148148147E-2"/>
                </c:manualLayout>
              </c:layout>
              <c:tx>
                <c:strRef>
                  <c:f>'6.8'!$C$47</c:f>
                  <c:strCache>
                    <c:ptCount val="1"/>
                    <c:pt idx="0">
                      <c:v>TTO</c:v>
                    </c:pt>
                  </c:strCache>
                </c:strRef>
              </c:tx>
              <c:showLegendKey val="0"/>
              <c:showVal val="1"/>
              <c:showCatName val="1"/>
              <c:showSerName val="0"/>
              <c:showPercent val="0"/>
              <c:showBubbleSize val="0"/>
            </c:dLbl>
            <c:showLegendKey val="0"/>
            <c:showVal val="1"/>
            <c:showCatName val="1"/>
            <c:showSerName val="0"/>
            <c:showPercent val="0"/>
            <c:showBubbleSize val="0"/>
            <c:showLeaderLines val="0"/>
          </c:dLbls>
          <c:trendline>
            <c:trendlineType val="linear"/>
            <c:dispRSqr val="0"/>
            <c:dispEq val="0"/>
          </c:trendline>
          <c:xVal>
            <c:numRef>
              <c:f>'6.8'!$D$27:$D$47</c:f>
              <c:numCache>
                <c:formatCode>0.0</c:formatCode>
                <c:ptCount val="21"/>
                <c:pt idx="0">
                  <c:v>7.0665233368291904</c:v>
                </c:pt>
                <c:pt idx="1">
                  <c:v>5.9577044730252666</c:v>
                </c:pt>
                <c:pt idx="2">
                  <c:v>2.1552514360744608</c:v>
                </c:pt>
                <c:pt idx="3">
                  <c:v>3.369784259630074</c:v>
                </c:pt>
                <c:pt idx="4">
                  <c:v>6.6265775292735247</c:v>
                </c:pt>
                <c:pt idx="5">
                  <c:v>6.2289164288597112</c:v>
                </c:pt>
                <c:pt idx="6">
                  <c:v>4.7635914294476578</c:v>
                </c:pt>
                <c:pt idx="7">
                  <c:v>8.1355770538734049</c:v>
                </c:pt>
                <c:pt idx="8">
                  <c:v>4.3266384774324615</c:v>
                </c:pt>
                <c:pt idx="9">
                  <c:v>4.1623634632571296</c:v>
                </c:pt>
                <c:pt idx="10">
                  <c:v>1.5666780858624718</c:v>
                </c:pt>
                <c:pt idx="11">
                  <c:v>2.9798868607214013</c:v>
                </c:pt>
                <c:pt idx="12">
                  <c:v>0.44</c:v>
                </c:pt>
                <c:pt idx="13">
                  <c:v>2.4496406997216043</c:v>
                </c:pt>
                <c:pt idx="14">
                  <c:v>5.7821804772700549</c:v>
                </c:pt>
                <c:pt idx="15">
                  <c:v>6.1140074641566375</c:v>
                </c:pt>
                <c:pt idx="16">
                  <c:v>4.0655764511419124</c:v>
                </c:pt>
                <c:pt idx="17">
                  <c:v>3.0155149664830998</c:v>
                </c:pt>
                <c:pt idx="18">
                  <c:v>2.5860661443430253</c:v>
                </c:pt>
                <c:pt idx="19">
                  <c:v>8.6845741190419066</c:v>
                </c:pt>
                <c:pt idx="20">
                  <c:v>2.3195451925414119</c:v>
                </c:pt>
              </c:numCache>
            </c:numRef>
          </c:xVal>
          <c:yVal>
            <c:numRef>
              <c:f>'6.8'!$E$27:$E$47</c:f>
              <c:numCache>
                <c:formatCode>0.0</c:formatCode>
                <c:ptCount val="21"/>
                <c:pt idx="0">
                  <c:v>8.0674578322134103</c:v>
                </c:pt>
                <c:pt idx="1">
                  <c:v>12.400818403526875</c:v>
                </c:pt>
                <c:pt idx="2">
                  <c:v>8.6084350377344023</c:v>
                </c:pt>
                <c:pt idx="3">
                  <c:v>8.1194443028319405</c:v>
                </c:pt>
                <c:pt idx="4">
                  <c:v>7.3416416435565717</c:v>
                </c:pt>
                <c:pt idx="5">
                  <c:v>8.0919170772840054</c:v>
                </c:pt>
                <c:pt idx="6">
                  <c:v>5.2676897147293822</c:v>
                </c:pt>
                <c:pt idx="7">
                  <c:v>4.8902297033084716</c:v>
                </c:pt>
                <c:pt idx="8">
                  <c:v>6.4839555322218461</c:v>
                </c:pt>
                <c:pt idx="9">
                  <c:v>6.5384664530335961</c:v>
                </c:pt>
                <c:pt idx="10">
                  <c:v>5.1176284025597134</c:v>
                </c:pt>
                <c:pt idx="11">
                  <c:v>5.5178075214360467</c:v>
                </c:pt>
                <c:pt idx="12">
                  <c:v>10.322811627100149</c:v>
                </c:pt>
                <c:pt idx="13">
                  <c:v>3.8397329720183908</c:v>
                </c:pt>
                <c:pt idx="14">
                  <c:v>7.3990830055772809</c:v>
                </c:pt>
                <c:pt idx="15">
                  <c:v>2.8613023365914962</c:v>
                </c:pt>
                <c:pt idx="16">
                  <c:v>7.461032934397589</c:v>
                </c:pt>
                <c:pt idx="17">
                  <c:v>6.6942092236525852</c:v>
                </c:pt>
                <c:pt idx="18">
                  <c:v>4.3047110783952887</c:v>
                </c:pt>
                <c:pt idx="19">
                  <c:v>8.9260042803078985</c:v>
                </c:pt>
                <c:pt idx="20">
                  <c:v>5.7314707984080551</c:v>
                </c:pt>
              </c:numCache>
            </c:numRef>
          </c:yVal>
          <c:smooth val="0"/>
        </c:ser>
        <c:dLbls>
          <c:showLegendKey val="0"/>
          <c:showVal val="0"/>
          <c:showCatName val="0"/>
          <c:showSerName val="0"/>
          <c:showPercent val="0"/>
          <c:showBubbleSize val="0"/>
        </c:dLbls>
        <c:axId val="218780416"/>
        <c:axId val="218782336"/>
      </c:scatterChart>
      <c:valAx>
        <c:axId val="218780416"/>
        <c:scaling>
          <c:orientation val="minMax"/>
        </c:scaling>
        <c:delete val="0"/>
        <c:axPos val="b"/>
        <c:title>
          <c:tx>
            <c:rich>
              <a:bodyPr/>
              <a:lstStyle/>
              <a:p>
                <a:pPr>
                  <a:defRPr b="0"/>
                </a:pPr>
                <a:r>
                  <a:rPr lang="en-US" sz="900" b="0">
                    <a:effectLst/>
                    <a:latin typeface="Calibri"/>
                    <a:ea typeface="Times New Roman"/>
                    <a:cs typeface="Times New Roman"/>
                  </a:rPr>
                  <a:t>Social contributions</a:t>
                </a:r>
              </a:p>
            </c:rich>
          </c:tx>
          <c:overlay val="0"/>
        </c:title>
        <c:numFmt formatCode="0" sourceLinked="0"/>
        <c:majorTickMark val="out"/>
        <c:minorTickMark val="none"/>
        <c:tickLblPos val="nextTo"/>
        <c:crossAx val="218782336"/>
        <c:crosses val="autoZero"/>
        <c:crossBetween val="midCat"/>
      </c:valAx>
      <c:valAx>
        <c:axId val="218782336"/>
        <c:scaling>
          <c:orientation val="minMax"/>
        </c:scaling>
        <c:delete val="0"/>
        <c:axPos val="l"/>
        <c:title>
          <c:tx>
            <c:rich>
              <a:bodyPr rot="-5400000" vert="horz"/>
              <a:lstStyle/>
              <a:p>
                <a:pPr>
                  <a:defRPr b="0">
                    <a:latin typeface="Times New Roman" pitchFamily="18" charset="0"/>
                    <a:cs typeface="Times New Roman" pitchFamily="18" charset="0"/>
                  </a:defRPr>
                </a:pPr>
                <a:r>
                  <a:rPr lang="en-US" sz="800" b="0">
                    <a:effectLst/>
                    <a:latin typeface="Calibri"/>
                    <a:ea typeface="Times New Roman"/>
                    <a:cs typeface="Times New Roman"/>
                  </a:rPr>
                  <a:t>General consumption tax </a:t>
                </a:r>
              </a:p>
            </c:rich>
          </c:tx>
          <c:overlay val="0"/>
        </c:title>
        <c:numFmt formatCode="0" sourceLinked="0"/>
        <c:majorTickMark val="out"/>
        <c:minorTickMark val="none"/>
        <c:tickLblPos val="nextTo"/>
        <c:crossAx val="218780416"/>
        <c:crosses val="autoZero"/>
        <c:crossBetween val="midCat"/>
      </c:valAx>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215</xdr:colOff>
      <xdr:row>5</xdr:row>
      <xdr:rowOff>40895</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3819740" cy="888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28574</xdr:colOff>
      <xdr:row>2</xdr:row>
      <xdr:rowOff>28575</xdr:rowOff>
    </xdr:from>
    <xdr:to>
      <xdr:col>7</xdr:col>
      <xdr:colOff>85724</xdr:colOff>
      <xdr:row>19</xdr:row>
      <xdr:rowOff>19050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28575</xdr:colOff>
      <xdr:row>15</xdr:row>
      <xdr:rowOff>119063</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2</xdr:row>
      <xdr:rowOff>19050</xdr:rowOff>
    </xdr:from>
    <xdr:to>
      <xdr:col>8</xdr:col>
      <xdr:colOff>47625</xdr:colOff>
      <xdr:row>19</xdr:row>
      <xdr:rowOff>76201</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47625</xdr:colOff>
      <xdr:row>2</xdr:row>
      <xdr:rowOff>14286</xdr:rowOff>
    </xdr:from>
    <xdr:to>
      <xdr:col>9</xdr:col>
      <xdr:colOff>19050</xdr:colOff>
      <xdr:row>22</xdr:row>
      <xdr:rowOff>133349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2</xdr:row>
      <xdr:rowOff>71437</xdr:rowOff>
    </xdr:from>
    <xdr:to>
      <xdr:col>8</xdr:col>
      <xdr:colOff>333375</xdr:colOff>
      <xdr:row>20</xdr:row>
      <xdr:rowOff>61912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absoluteAnchor>
    <xdr:pos x="817188" y="523596"/>
    <xdr:ext cx="7143751" cy="4533899"/>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twoCellAnchor>
    <xdr:from>
      <xdr:col>1</xdr:col>
      <xdr:colOff>9525</xdr:colOff>
      <xdr:row>2</xdr:row>
      <xdr:rowOff>38100</xdr:rowOff>
    </xdr:from>
    <xdr:to>
      <xdr:col>8</xdr:col>
      <xdr:colOff>314325</xdr:colOff>
      <xdr:row>25</xdr:row>
      <xdr:rowOff>90487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xdr:row>
      <xdr:rowOff>38100</xdr:rowOff>
    </xdr:from>
    <xdr:to>
      <xdr:col>5</xdr:col>
      <xdr:colOff>390525</xdr:colOff>
      <xdr:row>19</xdr:row>
      <xdr:rowOff>28575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cion%20SP\Otros\Pedido%20D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_Consolidado"/>
      <sheetName val="Base_Consolidado_mill"/>
      <sheetName val="Base_PE"/>
      <sheetName val="Reforma_PE"/>
      <sheetName val="México"/>
      <sheetName val="AFPCHI_penprom"/>
      <sheetName val="Base_CHI"/>
      <sheetName val="CHI_muj(65)_reforma"/>
      <sheetName val="Población"/>
      <sheetName val="pob 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26"/>
  <sheetViews>
    <sheetView tabSelected="1" workbookViewId="0">
      <selection activeCell="A7" sqref="A7:P7"/>
    </sheetView>
  </sheetViews>
  <sheetFormatPr defaultRowHeight="12.75"/>
  <cols>
    <col min="1" max="1" width="9.140625" style="24"/>
    <col min="2" max="2" width="10.28515625" style="24" customWidth="1"/>
    <col min="3" max="3" width="33.140625" style="24" customWidth="1"/>
    <col min="4" max="4" width="25.42578125" style="24" customWidth="1"/>
    <col min="5" max="16384" width="9.140625" style="24"/>
  </cols>
  <sheetData>
    <row r="1" spans="1:71">
      <c r="A1" s="52"/>
      <c r="B1" s="52"/>
      <c r="C1" s="52"/>
      <c r="D1" s="52"/>
      <c r="E1" s="52"/>
      <c r="F1" s="52"/>
      <c r="G1" s="52"/>
      <c r="H1" s="52"/>
      <c r="I1" s="52"/>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row>
    <row r="2" spans="1:71">
      <c r="A2" s="52"/>
      <c r="B2" s="52"/>
      <c r="C2" s="52"/>
      <c r="D2" s="52"/>
      <c r="E2" s="52"/>
      <c r="F2" s="52"/>
      <c r="G2" s="52"/>
      <c r="H2" s="52"/>
      <c r="I2" s="52"/>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row>
    <row r="3" spans="1:71">
      <c r="A3" s="52"/>
      <c r="B3" s="52"/>
      <c r="C3" s="52"/>
      <c r="D3" s="52"/>
      <c r="E3" s="52"/>
      <c r="F3" s="52"/>
      <c r="G3" s="52"/>
      <c r="H3" s="52"/>
      <c r="I3" s="52"/>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row>
    <row r="4" spans="1:71">
      <c r="A4" s="52"/>
      <c r="B4" s="52"/>
      <c r="C4" s="52"/>
      <c r="D4" s="52"/>
      <c r="E4" s="52"/>
      <c r="F4" s="52"/>
      <c r="G4" s="52"/>
      <c r="H4" s="52"/>
      <c r="I4" s="52"/>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row>
    <row r="5" spans="1:71" ht="15.75">
      <c r="A5" s="53" t="s">
        <v>112</v>
      </c>
      <c r="B5" s="53"/>
      <c r="C5" s="53"/>
      <c r="D5" s="53"/>
      <c r="E5" s="53"/>
      <c r="F5" s="53"/>
      <c r="G5" s="53"/>
      <c r="H5" s="53"/>
      <c r="I5" s="53"/>
      <c r="J5" s="53"/>
      <c r="K5" s="53"/>
      <c r="L5" s="53"/>
      <c r="M5" s="53"/>
      <c r="N5" s="53"/>
      <c r="O5" s="53"/>
      <c r="P5" s="53"/>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row>
    <row r="6" spans="1:71">
      <c r="A6" s="50" t="s">
        <v>113</v>
      </c>
      <c r="B6" s="50"/>
      <c r="C6" s="50"/>
      <c r="D6" s="50"/>
      <c r="E6" s="50"/>
      <c r="F6" s="50"/>
      <c r="G6" s="50"/>
      <c r="H6" s="50"/>
      <c r="I6" s="50"/>
      <c r="J6" s="50"/>
      <c r="K6" s="50"/>
      <c r="L6" s="50"/>
      <c r="M6" s="50"/>
      <c r="N6" s="50"/>
      <c r="O6" s="50"/>
      <c r="P6" s="50"/>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row>
    <row r="7" spans="1:71">
      <c r="A7" s="50" t="s">
        <v>114</v>
      </c>
      <c r="B7" s="50"/>
      <c r="C7" s="50"/>
      <c r="D7" s="50"/>
      <c r="E7" s="50"/>
      <c r="F7" s="50"/>
      <c r="G7" s="50"/>
      <c r="H7" s="50"/>
      <c r="I7" s="50"/>
      <c r="J7" s="50"/>
      <c r="K7" s="50"/>
      <c r="L7" s="50"/>
      <c r="M7" s="50"/>
      <c r="N7" s="50"/>
      <c r="O7" s="50"/>
      <c r="P7" s="50"/>
      <c r="Q7" s="50"/>
      <c r="R7" s="50"/>
      <c r="S7" s="50"/>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row>
    <row r="10" spans="1:71">
      <c r="B10" s="55"/>
    </row>
    <row r="11" spans="1:71" s="17" customFormat="1">
      <c r="B11" s="55"/>
      <c r="C11" s="18" t="s">
        <v>42</v>
      </c>
      <c r="D11" s="18" t="s">
        <v>43</v>
      </c>
      <c r="E11" s="18" t="s">
        <v>44</v>
      </c>
    </row>
    <row r="12" spans="1:71">
      <c r="B12" s="56" t="s">
        <v>67</v>
      </c>
      <c r="C12" s="25" t="s">
        <v>65</v>
      </c>
      <c r="D12" s="24" t="s">
        <v>66</v>
      </c>
      <c r="E12" s="24" t="s">
        <v>62</v>
      </c>
    </row>
    <row r="13" spans="1:71">
      <c r="B13" s="56" t="s">
        <v>68</v>
      </c>
      <c r="C13" s="24" t="s">
        <v>75</v>
      </c>
      <c r="D13" s="24" t="s">
        <v>109</v>
      </c>
      <c r="E13" s="24" t="s">
        <v>62</v>
      </c>
    </row>
    <row r="14" spans="1:71">
      <c r="B14" s="56" t="s">
        <v>69</v>
      </c>
      <c r="C14" s="25" t="s">
        <v>76</v>
      </c>
      <c r="D14" s="25" t="s">
        <v>77</v>
      </c>
      <c r="E14" s="24" t="s">
        <v>62</v>
      </c>
    </row>
    <row r="15" spans="1:71">
      <c r="B15" s="56" t="s">
        <v>70</v>
      </c>
      <c r="C15" s="25" t="s">
        <v>78</v>
      </c>
      <c r="D15" s="24" t="s">
        <v>111</v>
      </c>
      <c r="E15" s="24" t="s">
        <v>62</v>
      </c>
    </row>
    <row r="16" spans="1:71">
      <c r="B16" s="56" t="s">
        <v>71</v>
      </c>
      <c r="C16" s="24" t="s">
        <v>79</v>
      </c>
      <c r="D16" s="24" t="s">
        <v>110</v>
      </c>
      <c r="E16" s="24" t="s">
        <v>108</v>
      </c>
    </row>
    <row r="17" spans="1:13">
      <c r="B17" s="56" t="s">
        <v>72</v>
      </c>
      <c r="C17" s="24" t="s">
        <v>80</v>
      </c>
      <c r="D17" s="24" t="s">
        <v>81</v>
      </c>
      <c r="E17" s="24" t="s">
        <v>62</v>
      </c>
    </row>
    <row r="18" spans="1:13">
      <c r="B18" s="56" t="s">
        <v>73</v>
      </c>
      <c r="C18" s="24" t="s">
        <v>82</v>
      </c>
      <c r="D18" s="24" t="s">
        <v>83</v>
      </c>
      <c r="E18" s="24" t="s">
        <v>62</v>
      </c>
    </row>
    <row r="19" spans="1:13">
      <c r="B19" s="56" t="s">
        <v>74</v>
      </c>
      <c r="C19" s="24" t="s">
        <v>84</v>
      </c>
      <c r="D19" s="24" t="s">
        <v>85</v>
      </c>
      <c r="E19" s="24" t="s">
        <v>86</v>
      </c>
    </row>
    <row r="20" spans="1:13">
      <c r="B20" s="55"/>
    </row>
    <row r="26" spans="1:13" ht="117.75" customHeight="1">
      <c r="A26" s="51" t="s">
        <v>115</v>
      </c>
      <c r="B26" s="51"/>
      <c r="C26" s="51"/>
      <c r="D26" s="51"/>
      <c r="E26" s="51"/>
      <c r="F26" s="51"/>
      <c r="G26" s="51"/>
      <c r="H26" s="51"/>
      <c r="I26" s="51"/>
      <c r="J26" s="51"/>
      <c r="K26" s="51"/>
      <c r="L26" s="51"/>
      <c r="M26" s="51"/>
    </row>
  </sheetData>
  <mergeCells count="9">
    <mergeCell ref="A7:P7"/>
    <mergeCell ref="Q7:S7"/>
    <mergeCell ref="A26:M26"/>
    <mergeCell ref="A1:I1"/>
    <mergeCell ref="A2:I2"/>
    <mergeCell ref="A3:I3"/>
    <mergeCell ref="A4:I4"/>
    <mergeCell ref="A5:P5"/>
    <mergeCell ref="A6:P6"/>
  </mergeCells>
  <hyperlinks>
    <hyperlink ref="B12" location="'6.1'!A1" display="Figure 6.1:"/>
    <hyperlink ref="B13" location="'6.2'!A1" display="Figure 6.2:"/>
    <hyperlink ref="B14" location="'6.3'!A1" display="Figure 6.3:"/>
    <hyperlink ref="B15" location="'6.4'!A1" display="Figure 6.4:"/>
    <hyperlink ref="B16" location="'6.5'!A1" display="Figure 6.5:"/>
    <hyperlink ref="B17" location="'6.6'!A1" display="Figure 6.6:"/>
    <hyperlink ref="B18" location="'6.7'!A1" display="Figure 6.7:"/>
    <hyperlink ref="B19" location="'6.8'!A1" display="Figure 6.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workbookViewId="0">
      <selection activeCell="E31" sqref="E31"/>
    </sheetView>
  </sheetViews>
  <sheetFormatPr defaultRowHeight="12.75"/>
  <cols>
    <col min="1" max="1" width="9.140625" style="19"/>
    <col min="2" max="2" width="13.85546875" style="19" customWidth="1"/>
    <col min="3" max="3" width="12" style="20" bestFit="1" customWidth="1"/>
    <col min="4" max="4" width="23.28515625" style="20" bestFit="1" customWidth="1"/>
    <col min="5" max="16384" width="9.140625" style="19"/>
  </cols>
  <sheetData>
    <row r="1" spans="1:8">
      <c r="H1" s="21"/>
    </row>
    <row r="2" spans="1:8">
      <c r="A2" s="19" t="s">
        <v>67</v>
      </c>
      <c r="B2" s="19" t="str">
        <f>+Index!C12</f>
        <v>Tax morale in Latin America and the Caribbean vs. OECD: do you believe tax evasion is justified?</v>
      </c>
      <c r="H2" s="21"/>
    </row>
    <row r="3" spans="1:8">
      <c r="H3" s="21"/>
    </row>
    <row r="4" spans="1:8">
      <c r="H4" s="21"/>
    </row>
    <row r="5" spans="1:8">
      <c r="H5" s="21"/>
    </row>
    <row r="6" spans="1:8">
      <c r="H6" s="21"/>
    </row>
    <row r="7" spans="1:8">
      <c r="H7" s="21"/>
    </row>
    <row r="8" spans="1:8">
      <c r="H8" s="21"/>
    </row>
    <row r="9" spans="1:8">
      <c r="H9" s="21"/>
    </row>
    <row r="10" spans="1:8">
      <c r="H10" s="21"/>
    </row>
    <row r="11" spans="1:8">
      <c r="H11" s="21"/>
    </row>
    <row r="12" spans="1:8">
      <c r="H12" s="21"/>
    </row>
    <row r="13" spans="1:8">
      <c r="H13" s="21"/>
    </row>
    <row r="14" spans="1:8">
      <c r="H14" s="21"/>
    </row>
    <row r="15" spans="1:8">
      <c r="H15" s="21"/>
    </row>
    <row r="16" spans="1:8">
      <c r="H16" s="21"/>
    </row>
    <row r="17" spans="1:8">
      <c r="H17" s="21"/>
    </row>
    <row r="18" spans="1:8">
      <c r="H18" s="21"/>
    </row>
    <row r="19" spans="1:8">
      <c r="H19" s="21"/>
    </row>
    <row r="20" spans="1:8">
      <c r="H20" s="21"/>
    </row>
    <row r="21" spans="1:8">
      <c r="A21" s="19" t="s">
        <v>87</v>
      </c>
      <c r="B21" s="19" t="str">
        <f>+Index!D12</f>
        <v>Daude and Melguizo (2010).</v>
      </c>
      <c r="H21" s="21"/>
    </row>
    <row r="22" spans="1:8">
      <c r="H22" s="21"/>
    </row>
    <row r="23" spans="1:8">
      <c r="H23" s="21"/>
    </row>
    <row r="24" spans="1:8">
      <c r="B24" s="22"/>
      <c r="H24" s="21"/>
    </row>
    <row r="25" spans="1:8">
      <c r="H25" s="21"/>
    </row>
    <row r="27" spans="1:8" ht="15">
      <c r="C27" s="40" t="s">
        <v>88</v>
      </c>
      <c r="D27" s="40" t="s">
        <v>89</v>
      </c>
    </row>
    <row r="28" spans="1:8" ht="15">
      <c r="B28" s="37" t="s">
        <v>90</v>
      </c>
      <c r="C28" s="23">
        <v>0.61984210526315808</v>
      </c>
      <c r="D28" s="23">
        <v>0.34061415220293723</v>
      </c>
    </row>
    <row r="29" spans="1:8" ht="15">
      <c r="B29" s="37" t="s">
        <v>92</v>
      </c>
      <c r="C29" s="23">
        <v>7.1526315789473702E-2</v>
      </c>
      <c r="D29" s="23">
        <v>0.19967957276368489</v>
      </c>
    </row>
    <row r="30" spans="1:8" ht="15">
      <c r="B30" s="37" t="s">
        <v>91</v>
      </c>
      <c r="C30" s="23">
        <f>1-C28-C29</f>
        <v>0.3086315789473682</v>
      </c>
      <c r="D30" s="23">
        <f>1-D28-D29</f>
        <v>0.45970627503337791</v>
      </c>
    </row>
  </sheetData>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0"/>
  <sheetViews>
    <sheetView workbookViewId="0">
      <selection activeCell="A2" sqref="A2:O17"/>
    </sheetView>
  </sheetViews>
  <sheetFormatPr defaultRowHeight="12.75"/>
  <cols>
    <col min="1" max="16384" width="9.140625" style="24"/>
  </cols>
  <sheetData>
    <row r="2" spans="1:2">
      <c r="A2" s="24" t="s">
        <v>68</v>
      </c>
      <c r="B2" s="24" t="str">
        <f>+Index!C13</f>
        <v>Unemployment as a problem in Latin America and the Caribbean, according to citizens (as a percentage of respondents that listed it among their top five priorities)</v>
      </c>
    </row>
    <row r="17" spans="1:3">
      <c r="A17" s="24" t="s">
        <v>87</v>
      </c>
      <c r="B17" s="24" t="str">
        <f>+Index!D13</f>
        <v xml:space="preserve">Author's calculations based on Machado and Vesga (2013). </v>
      </c>
    </row>
    <row r="24" spans="1:3" ht="15.75" customHeight="1">
      <c r="B24" s="24" t="s">
        <v>61</v>
      </c>
      <c r="C24" s="24">
        <v>0.4731296026614904</v>
      </c>
    </row>
    <row r="25" spans="1:3">
      <c r="B25" s="24" t="s">
        <v>33</v>
      </c>
      <c r="C25" s="24">
        <v>0.43535355917743168</v>
      </c>
    </row>
    <row r="26" spans="1:3">
      <c r="B26" s="24" t="s">
        <v>37</v>
      </c>
      <c r="C26" s="24">
        <v>0.3456972885979897</v>
      </c>
    </row>
    <row r="27" spans="1:3">
      <c r="B27" s="24" t="s">
        <v>55</v>
      </c>
      <c r="C27" s="24">
        <v>0.33298966113538231</v>
      </c>
    </row>
    <row r="28" spans="1:3">
      <c r="B28" s="24" t="s">
        <v>60</v>
      </c>
      <c r="C28" s="24">
        <v>0.29736210360126292</v>
      </c>
    </row>
    <row r="29" spans="1:3">
      <c r="B29" s="24" t="s">
        <v>35</v>
      </c>
      <c r="C29" s="24">
        <v>0.28822979190322318</v>
      </c>
    </row>
    <row r="30" spans="1:3">
      <c r="B30" s="24" t="s">
        <v>54</v>
      </c>
      <c r="C30" s="24">
        <v>0.26484747344993509</v>
      </c>
    </row>
    <row r="31" spans="1:3">
      <c r="B31" s="24" t="s">
        <v>30</v>
      </c>
      <c r="C31" s="24">
        <v>0.25891895598782999</v>
      </c>
    </row>
    <row r="32" spans="1:3">
      <c r="B32" s="24" t="s">
        <v>56</v>
      </c>
      <c r="C32" s="24">
        <v>0.25529958211416631</v>
      </c>
    </row>
    <row r="33" spans="2:3">
      <c r="B33" s="24" t="s">
        <v>36</v>
      </c>
      <c r="C33" s="24">
        <v>0.25517812555947805</v>
      </c>
    </row>
    <row r="34" spans="2:3">
      <c r="B34" s="24" t="s">
        <v>39</v>
      </c>
      <c r="C34" s="24">
        <v>0.25191486326490981</v>
      </c>
    </row>
    <row r="35" spans="2:3">
      <c r="B35" s="24" t="s">
        <v>31</v>
      </c>
      <c r="C35" s="24">
        <v>0.21897815332675988</v>
      </c>
    </row>
    <row r="36" spans="2:3">
      <c r="B36" s="24" t="s">
        <v>29</v>
      </c>
      <c r="C36" s="24">
        <v>0.20787213882799072</v>
      </c>
    </row>
    <row r="37" spans="2:3">
      <c r="B37" s="24" t="s">
        <v>32</v>
      </c>
      <c r="C37" s="24">
        <v>0.20460700392990624</v>
      </c>
    </row>
    <row r="38" spans="2:3">
      <c r="B38" s="24" t="s">
        <v>53</v>
      </c>
      <c r="C38" s="24">
        <v>0.20179364120252649</v>
      </c>
    </row>
    <row r="39" spans="2:3">
      <c r="B39" s="24" t="s">
        <v>34</v>
      </c>
      <c r="C39" s="24">
        <v>0.15164622374301259</v>
      </c>
    </row>
    <row r="40" spans="2:3">
      <c r="B40" s="24" t="s">
        <v>59</v>
      </c>
      <c r="C40" s="24">
        <v>0.13557785830520994</v>
      </c>
    </row>
    <row r="41" spans="2:3">
      <c r="B41" s="24" t="s">
        <v>52</v>
      </c>
      <c r="C41" s="24">
        <v>0.10016693647358878</v>
      </c>
    </row>
    <row r="42" spans="2:3">
      <c r="B42" s="24" t="s">
        <v>38</v>
      </c>
      <c r="C42" s="24">
        <v>9.5788610086674539E-2</v>
      </c>
    </row>
    <row r="43" spans="2:3">
      <c r="B43" s="24" t="s">
        <v>58</v>
      </c>
      <c r="C43" s="24">
        <v>9.0277767482350293E-2</v>
      </c>
    </row>
    <row r="44" spans="2:3">
      <c r="B44" s="24" t="s">
        <v>41</v>
      </c>
      <c r="C44" s="24">
        <v>8.4120993066682859E-2</v>
      </c>
    </row>
    <row r="45" spans="2:3">
      <c r="B45" s="24" t="s">
        <v>57</v>
      </c>
      <c r="C45" s="24">
        <v>5.1666657472125399E-2</v>
      </c>
    </row>
    <row r="140" ht="12.75" customHeight="1"/>
  </sheetData>
  <sortState ref="B3:C120">
    <sortCondition descending="1" ref="C3:C120"/>
  </sortState>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1"/>
  <sheetViews>
    <sheetView zoomScaleNormal="100" workbookViewId="0">
      <selection activeCell="A2" sqref="A2:J21"/>
    </sheetView>
  </sheetViews>
  <sheetFormatPr defaultRowHeight="12.75"/>
  <cols>
    <col min="1" max="1" width="10.42578125" style="1" customWidth="1"/>
    <col min="2" max="9" width="9.140625" style="1"/>
    <col min="10" max="10" width="11" style="1" customWidth="1"/>
    <col min="11" max="16384" width="9.140625" style="1"/>
  </cols>
  <sheetData>
    <row r="2" spans="1:2">
      <c r="A2" s="1" t="s">
        <v>69</v>
      </c>
      <c r="B2" s="1" t="str">
        <f>+Index!C14</f>
        <v xml:space="preserve">Primary structural fiscal balances in select Latin American economies, 2000 vs. 2007 (as a percentage of GDP)
</v>
      </c>
    </row>
    <row r="21" spans="1:7">
      <c r="A21" s="1" t="s">
        <v>87</v>
      </c>
      <c r="B21" s="1" t="str">
        <f>+Index!D14</f>
        <v>Daude, Melguizo and Neut (2011), updated.</v>
      </c>
    </row>
    <row r="23" spans="1:7">
      <c r="A23" s="4"/>
      <c r="B23" s="1">
        <v>2000</v>
      </c>
      <c r="C23" s="1">
        <v>2007</v>
      </c>
    </row>
    <row r="24" spans="1:7">
      <c r="A24" s="1" t="s">
        <v>29</v>
      </c>
      <c r="B24" s="3">
        <v>-0.39185852061280402</v>
      </c>
      <c r="C24" s="3">
        <v>0.71814201394024635</v>
      </c>
      <c r="D24" s="1">
        <v>1</v>
      </c>
      <c r="E24" s="1">
        <v>1</v>
      </c>
      <c r="F24" s="3"/>
      <c r="G24" s="3"/>
    </row>
    <row r="25" spans="1:7">
      <c r="A25" s="1" t="s">
        <v>31</v>
      </c>
      <c r="B25" s="3">
        <v>3.2459887545904862</v>
      </c>
      <c r="C25" s="3">
        <v>3.144197674099892</v>
      </c>
      <c r="D25" s="1">
        <v>2</v>
      </c>
      <c r="E25" s="1">
        <v>2</v>
      </c>
      <c r="F25" s="3"/>
      <c r="G25" s="3"/>
    </row>
    <row r="26" spans="1:7">
      <c r="A26" s="1" t="s">
        <v>32</v>
      </c>
      <c r="B26" s="3">
        <v>0.38137853107081315</v>
      </c>
      <c r="C26" s="3">
        <v>1.373337443345731</v>
      </c>
      <c r="D26" s="1">
        <v>3</v>
      </c>
      <c r="E26" s="1">
        <v>3</v>
      </c>
      <c r="F26" s="3"/>
      <c r="G26" s="3"/>
    </row>
    <row r="27" spans="1:7">
      <c r="A27" s="1" t="s">
        <v>33</v>
      </c>
      <c r="B27" s="3">
        <v>0.89871893277291415</v>
      </c>
      <c r="C27" s="3">
        <v>1.3793356780890129</v>
      </c>
      <c r="D27" s="1">
        <v>4</v>
      </c>
      <c r="E27" s="1">
        <v>4</v>
      </c>
      <c r="F27" s="3"/>
      <c r="G27" s="3"/>
    </row>
    <row r="28" spans="1:7">
      <c r="A28" s="1" t="s">
        <v>34</v>
      </c>
      <c r="B28" s="3">
        <v>6.5985449340518643E-2</v>
      </c>
      <c r="C28" s="3">
        <v>2.6031890355708471</v>
      </c>
      <c r="D28" s="1">
        <v>-1</v>
      </c>
      <c r="E28" s="1">
        <v>-1</v>
      </c>
      <c r="F28" s="3"/>
      <c r="G28" s="3"/>
    </row>
    <row r="29" spans="1:7">
      <c r="A29" s="1" t="s">
        <v>36</v>
      </c>
      <c r="B29" s="3">
        <v>-1.3380903659265742</v>
      </c>
      <c r="C29" s="3">
        <v>-2.6370621036378914</v>
      </c>
      <c r="D29" s="1">
        <v>-2</v>
      </c>
      <c r="E29" s="1">
        <v>-2</v>
      </c>
      <c r="F29" s="3"/>
      <c r="G29" s="3"/>
    </row>
    <row r="30" spans="1:7">
      <c r="A30" s="1" t="s">
        <v>39</v>
      </c>
      <c r="B30" s="3">
        <v>0.26347236382325667</v>
      </c>
      <c r="C30" s="3">
        <v>1.862955294004029</v>
      </c>
      <c r="D30" s="1">
        <v>-3</v>
      </c>
      <c r="E30" s="1">
        <v>-3</v>
      </c>
      <c r="F30" s="3"/>
      <c r="G30" s="3"/>
    </row>
    <row r="31" spans="1:7">
      <c r="A31" s="1" t="s">
        <v>56</v>
      </c>
      <c r="B31" s="3">
        <v>-1.6205825476235134</v>
      </c>
      <c r="C31" s="3">
        <v>3.4169471437835064</v>
      </c>
      <c r="D31" s="1">
        <v>-4</v>
      </c>
      <c r="E31" s="1">
        <v>-4</v>
      </c>
      <c r="F31" s="3"/>
      <c r="G31" s="3"/>
    </row>
    <row r="33" spans="1:2">
      <c r="A33" s="2"/>
    </row>
    <row r="34" spans="1:2">
      <c r="B34" s="3"/>
    </row>
    <row r="35" spans="1:2">
      <c r="B35" s="3"/>
    </row>
    <row r="36" spans="1:2">
      <c r="B36" s="3"/>
    </row>
    <row r="37" spans="1:2">
      <c r="B37" s="3"/>
    </row>
    <row r="38" spans="1:2">
      <c r="B38" s="3"/>
    </row>
    <row r="39" spans="1:2">
      <c r="B39" s="3"/>
    </row>
    <row r="40" spans="1:2">
      <c r="B40" s="3"/>
    </row>
    <row r="41" spans="1:2">
      <c r="B41" s="3"/>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D38"/>
  <sheetViews>
    <sheetView workbookViewId="0">
      <selection activeCell="A2" sqref="A2:J24"/>
    </sheetView>
  </sheetViews>
  <sheetFormatPr defaultRowHeight="12.75"/>
  <cols>
    <col min="1" max="5" width="9.140625" style="34"/>
    <col min="6" max="6" width="6.7109375" style="34" customWidth="1"/>
    <col min="7" max="8" width="9.140625" style="34"/>
    <col min="9" max="9" width="8.28515625" style="34" customWidth="1"/>
    <col min="10" max="10" width="7.7109375" style="34" customWidth="1"/>
    <col min="11" max="11" width="8" style="34" customWidth="1"/>
    <col min="12" max="16384" width="9.140625" style="34"/>
  </cols>
  <sheetData>
    <row r="2" spans="1:2">
      <c r="A2" s="34" t="s">
        <v>70</v>
      </c>
      <c r="B2" s="34" t="str">
        <f>+Index!C15</f>
        <v xml:space="preserve">Cost of the pension reform vs. current spending on non-contributory pensions (LAC average)
</v>
      </c>
    </row>
    <row r="24" spans="1:2">
      <c r="A24" s="34" t="s">
        <v>87</v>
      </c>
      <c r="B24" s="34" t="str">
        <f>+Index!D15</f>
        <v>Authors' calculations.</v>
      </c>
    </row>
    <row r="35" spans="2:4" ht="17.25" customHeight="1">
      <c r="B35" s="33"/>
      <c r="C35" s="37" t="s">
        <v>96</v>
      </c>
      <c r="D35" s="37" t="s">
        <v>97</v>
      </c>
    </row>
    <row r="36" spans="2:4" ht="17.25" customHeight="1">
      <c r="B36" s="37" t="s">
        <v>93</v>
      </c>
      <c r="C36" s="35">
        <v>4.0000000000000001E-3</v>
      </c>
      <c r="D36" s="35"/>
    </row>
    <row r="37" spans="2:4" ht="17.25" customHeight="1">
      <c r="B37" s="37" t="s">
        <v>94</v>
      </c>
      <c r="C37" s="35">
        <v>6.7347568429275782E-3</v>
      </c>
      <c r="D37" s="36">
        <v>3.8731060007498436E-3</v>
      </c>
    </row>
    <row r="38" spans="2:4" ht="17.25" customHeight="1">
      <c r="B38" s="37" t="s">
        <v>95</v>
      </c>
      <c r="C38" s="35">
        <v>6.6089630205178095E-3</v>
      </c>
      <c r="D38" s="36">
        <v>7.2212241627810899E-3</v>
      </c>
    </row>
  </sheetData>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1"/>
  <sheetViews>
    <sheetView workbookViewId="0">
      <selection activeCell="D30" sqref="D30"/>
    </sheetView>
  </sheetViews>
  <sheetFormatPr defaultRowHeight="12.75"/>
  <cols>
    <col min="1" max="16384" width="9.140625" style="5"/>
  </cols>
  <sheetData>
    <row r="2" spans="1:2">
      <c r="A2" s="5" t="s">
        <v>71</v>
      </c>
      <c r="B2" s="5" t="str">
        <f>+Index!C16</f>
        <v>Spending projections for non-contributory pensions in Latin America and the Caribbean, 2010 and 2050 (based on adjustments, as a percentage of GDP)</v>
      </c>
    </row>
    <row r="22" spans="1:14">
      <c r="A22" s="5" t="s">
        <v>87</v>
      </c>
      <c r="B22" s="5" t="str">
        <f>+Index!D16</f>
        <v>Authors' calculations based on data from HelpAge (2012).</v>
      </c>
    </row>
    <row r="23" spans="1:14" ht="28.5" customHeight="1">
      <c r="A23" s="38" t="s">
        <v>98</v>
      </c>
      <c r="B23" s="54" t="str">
        <f>+Index!E16</f>
        <v>Estimated cost to cover citizens over the age of 65 without a pension in 2050, with a current pension level adjusted for inflation or nominal GDP per capita growth. In Bolivia, it is assumed that the entire population 65+ is covered. In Brazil, rural pensions and the Benefício de prestação continuada are included.</v>
      </c>
      <c r="C23" s="54"/>
      <c r="D23" s="54"/>
      <c r="E23" s="54"/>
      <c r="F23" s="54"/>
      <c r="G23" s="54"/>
      <c r="H23" s="54"/>
      <c r="I23" s="54"/>
      <c r="J23" s="54"/>
      <c r="K23" s="54"/>
      <c r="L23" s="54"/>
      <c r="M23" s="54"/>
      <c r="N23" s="54"/>
    </row>
    <row r="25" spans="1:14">
      <c r="C25" s="5" t="s">
        <v>22</v>
      </c>
      <c r="D25" s="5" t="s">
        <v>23</v>
      </c>
      <c r="E25" s="5" t="s">
        <v>24</v>
      </c>
      <c r="F25" s="5" t="s">
        <v>25</v>
      </c>
    </row>
    <row r="26" spans="1:14">
      <c r="A26" s="5" t="s">
        <v>0</v>
      </c>
      <c r="B26" s="5" t="s">
        <v>29</v>
      </c>
      <c r="C26" s="6">
        <v>2.3E-3</v>
      </c>
      <c r="D26" s="6">
        <v>5.9662869850290292E-3</v>
      </c>
      <c r="E26" s="6">
        <v>1.6019861432958148E-2</v>
      </c>
      <c r="F26" s="7">
        <v>1.9462253623076894E-2</v>
      </c>
      <c r="G26" s="8"/>
      <c r="H26" s="8"/>
      <c r="I26" s="8"/>
    </row>
    <row r="27" spans="1:14">
      <c r="A27" s="5" t="s">
        <v>26</v>
      </c>
      <c r="B27" s="5" t="s">
        <v>30</v>
      </c>
      <c r="C27" s="6">
        <v>1.0571905221583251E-2</v>
      </c>
      <c r="D27" s="6">
        <v>7.5328035027609841E-3</v>
      </c>
      <c r="E27" s="6">
        <v>2.0425819839271171E-2</v>
      </c>
      <c r="F27" s="7">
        <v>3.4295930884744884E-2</v>
      </c>
      <c r="G27" s="8"/>
      <c r="H27" s="8"/>
      <c r="I27" s="8"/>
    </row>
    <row r="28" spans="1:14">
      <c r="A28" s="5" t="s">
        <v>27</v>
      </c>
      <c r="B28" s="5" t="s">
        <v>31</v>
      </c>
      <c r="C28" s="6">
        <v>1.23E-2</v>
      </c>
      <c r="D28" s="6">
        <v>1.3515594472399169E-2</v>
      </c>
      <c r="E28" s="6">
        <v>3.629023397218234E-2</v>
      </c>
      <c r="F28" s="7">
        <v>4.4088379950299829E-2</v>
      </c>
      <c r="G28" s="8"/>
      <c r="H28" s="8"/>
      <c r="I28" s="8"/>
    </row>
    <row r="29" spans="1:14">
      <c r="A29" s="5" t="s">
        <v>1</v>
      </c>
      <c r="B29" s="5" t="s">
        <v>32</v>
      </c>
      <c r="C29" s="6">
        <v>8.9999999999999993E-3</v>
      </c>
      <c r="D29" s="6">
        <v>5.7822842043521137E-3</v>
      </c>
      <c r="E29" s="6">
        <v>1.5525802220399365E-2</v>
      </c>
      <c r="F29" s="7">
        <v>1.8862029598675882E-2</v>
      </c>
      <c r="G29" s="8"/>
      <c r="H29" s="8"/>
      <c r="I29" s="8"/>
    </row>
    <row r="30" spans="1:14">
      <c r="A30" s="5" t="s">
        <v>2</v>
      </c>
      <c r="B30" s="5" t="s">
        <v>33</v>
      </c>
      <c r="C30" s="6">
        <v>1.9000000000000001E-4</v>
      </c>
      <c r="D30" s="6">
        <v>2.5569649757042263E-3</v>
      </c>
      <c r="E30" s="6">
        <v>6.8656141922930989E-3</v>
      </c>
      <c r="F30" s="7">
        <v>8.3409163835651747E-3</v>
      </c>
      <c r="G30" s="8"/>
      <c r="H30" s="8"/>
      <c r="I30" s="8"/>
    </row>
    <row r="31" spans="1:14">
      <c r="A31" s="5" t="s">
        <v>3</v>
      </c>
      <c r="B31" s="5" t="s">
        <v>34</v>
      </c>
      <c r="C31" s="6">
        <v>1.8E-3</v>
      </c>
      <c r="D31" s="6">
        <v>6.9007265585378941E-3</v>
      </c>
      <c r="E31" s="6">
        <v>1.8528891340947349E-2</v>
      </c>
      <c r="F31" s="7">
        <v>2.2510430826202309E-2</v>
      </c>
      <c r="G31" s="8"/>
      <c r="H31" s="8"/>
      <c r="I31" s="8"/>
    </row>
    <row r="32" spans="1:14">
      <c r="A32" s="5" t="s">
        <v>19</v>
      </c>
      <c r="B32" s="5" t="s">
        <v>35</v>
      </c>
      <c r="C32" s="6">
        <v>3.112785030221069E-3</v>
      </c>
      <c r="D32" s="6">
        <v>5.7198398777191144E-3</v>
      </c>
      <c r="E32" s="6">
        <v>1.5358135217044485E-2</v>
      </c>
      <c r="F32" s="7">
        <v>1.8658333845303098E-2</v>
      </c>
      <c r="G32" s="8"/>
      <c r="H32" s="8"/>
      <c r="I32" s="8"/>
    </row>
    <row r="33" spans="1:9">
      <c r="A33" s="5" t="s">
        <v>18</v>
      </c>
      <c r="B33" s="5" t="s">
        <v>63</v>
      </c>
      <c r="C33" s="6">
        <v>3.5850797416633716E-4</v>
      </c>
      <c r="D33" s="6">
        <v>8.2830027857468073E-3</v>
      </c>
      <c r="E33" s="6">
        <v>2.2240391253292118E-2</v>
      </c>
      <c r="F33" s="7">
        <v>2.7019468118339687E-2</v>
      </c>
      <c r="G33" s="8"/>
      <c r="H33" s="8"/>
      <c r="I33" s="8"/>
    </row>
    <row r="34" spans="1:9">
      <c r="A34" s="5" t="s">
        <v>4</v>
      </c>
      <c r="B34" s="5" t="s">
        <v>36</v>
      </c>
      <c r="C34" s="6">
        <v>1.0904343325765999E-3</v>
      </c>
      <c r="D34" s="6">
        <v>2.981061898090023E-3</v>
      </c>
      <c r="E34" s="6">
        <v>8.0043415025636763E-3</v>
      </c>
      <c r="F34" s="7">
        <v>9.7243365718581391E-3</v>
      </c>
      <c r="G34" s="8"/>
      <c r="H34" s="8"/>
      <c r="I34" s="8"/>
    </row>
    <row r="35" spans="1:9">
      <c r="A35" s="5" t="s">
        <v>21</v>
      </c>
      <c r="B35" s="5" t="s">
        <v>38</v>
      </c>
      <c r="C35" s="6">
        <v>3.0809908466562846E-3</v>
      </c>
      <c r="D35" s="6">
        <v>4.5150512015486501E-3</v>
      </c>
      <c r="E35" s="6">
        <v>1.2123200709757448E-2</v>
      </c>
      <c r="F35" s="7">
        <v>1.4728267652262515E-2</v>
      </c>
      <c r="G35" s="8"/>
      <c r="H35" s="8"/>
      <c r="I35" s="8"/>
    </row>
    <row r="36" spans="1:9">
      <c r="A36" s="5" t="s">
        <v>17</v>
      </c>
      <c r="B36" s="5" t="s">
        <v>55</v>
      </c>
      <c r="C36" s="6">
        <v>1.1757088544635036E-3</v>
      </c>
      <c r="D36" s="6">
        <v>1.3837144367447495E-2</v>
      </c>
      <c r="E36" s="6">
        <v>3.7153615967614698E-2</v>
      </c>
      <c r="F36" s="7">
        <v>4.5137287859960823E-2</v>
      </c>
      <c r="G36" s="8"/>
      <c r="H36" s="8"/>
      <c r="I36" s="8"/>
    </row>
    <row r="37" spans="1:9">
      <c r="A37" s="5" t="s">
        <v>5</v>
      </c>
      <c r="B37" s="5" t="s">
        <v>39</v>
      </c>
      <c r="C37" s="6">
        <v>7.4243792789219459E-4</v>
      </c>
      <c r="D37" s="6">
        <v>5.0740857813486775E-3</v>
      </c>
      <c r="E37" s="6">
        <v>1.3624244244388038E-2</v>
      </c>
      <c r="F37" s="7">
        <v>1.6551859578604524E-2</v>
      </c>
      <c r="G37" s="8"/>
      <c r="H37" s="8"/>
      <c r="I37" s="8"/>
    </row>
    <row r="38" spans="1:9">
      <c r="A38" s="5" t="s">
        <v>16</v>
      </c>
      <c r="B38" s="5" t="s">
        <v>59</v>
      </c>
      <c r="C38" s="6"/>
      <c r="D38" s="6">
        <v>7.3802750803306175E-3</v>
      </c>
      <c r="E38" s="6">
        <v>1.981650973556635E-2</v>
      </c>
      <c r="F38" s="7">
        <v>2.4074736227387462E-2</v>
      </c>
      <c r="G38" s="8"/>
      <c r="H38" s="8"/>
      <c r="I38" s="8"/>
    </row>
    <row r="39" spans="1:9">
      <c r="A39" s="5" t="s">
        <v>6</v>
      </c>
      <c r="B39" s="5" t="s">
        <v>40</v>
      </c>
      <c r="C39" s="6">
        <v>6.1999999999999998E-3</v>
      </c>
      <c r="D39" s="6">
        <v>3.0549206140601118E-3</v>
      </c>
      <c r="E39" s="6">
        <v>8.2026568699648823E-3</v>
      </c>
      <c r="F39" s="7">
        <v>9.9652664946210962E-3</v>
      </c>
      <c r="G39" s="8"/>
      <c r="H39" s="8"/>
      <c r="I39" s="8"/>
    </row>
    <row r="40" spans="1:9">
      <c r="A40" s="5" t="s">
        <v>20</v>
      </c>
      <c r="B40" s="5" t="s">
        <v>41</v>
      </c>
      <c r="C40" s="6"/>
      <c r="D40" s="6">
        <v>1.9071215733934666E-2</v>
      </c>
      <c r="E40" s="6">
        <v>5.1207431721321736E-2</v>
      </c>
      <c r="F40" s="7">
        <v>6.2211026463462195E-2</v>
      </c>
      <c r="G40" s="8"/>
      <c r="H40" s="8"/>
      <c r="I40" s="8"/>
    </row>
    <row r="41" spans="1:9">
      <c r="B41" s="5" t="s">
        <v>28</v>
      </c>
      <c r="C41" s="6">
        <f>+AVERAGE(C26:C40)</f>
        <v>3.9940592451968649E-3</v>
      </c>
      <c r="D41" s="6">
        <f>+AVERAGE(D26:D40)</f>
        <v>7.4780838692673057E-3</v>
      </c>
      <c r="E41" s="6">
        <f>+AVERAGE(E26:E40)</f>
        <v>2.0092450014637664E-2</v>
      </c>
      <c r="F41" s="6">
        <f>+AVERAGE(F26:F40)</f>
        <v>2.5042034938557632E-2</v>
      </c>
      <c r="G41" s="8"/>
      <c r="H41" s="8"/>
      <c r="I41" s="8"/>
    </row>
  </sheetData>
  <mergeCells count="1">
    <mergeCell ref="B23:N2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97"/>
  <sheetViews>
    <sheetView showGridLines="0" topLeftCell="A22" zoomScale="85" zoomScaleNormal="85" workbookViewId="0">
      <selection activeCell="B45" sqref="B45:B46"/>
    </sheetView>
  </sheetViews>
  <sheetFormatPr defaultColWidth="8.85546875" defaultRowHeight="15"/>
  <cols>
    <col min="1" max="1" width="12.140625" style="41" customWidth="1"/>
    <col min="2" max="2" width="49.85546875" style="41" customWidth="1"/>
    <col min="3" max="6" width="12" style="41" bestFit="1" customWidth="1"/>
    <col min="7" max="14" width="8.85546875" style="41"/>
    <col min="15" max="15" width="32.140625" style="41" customWidth="1"/>
    <col min="16" max="16384" width="8.85546875" style="41"/>
  </cols>
  <sheetData>
    <row r="2" spans="1:2">
      <c r="A2" s="41" t="s">
        <v>72</v>
      </c>
      <c r="B2" s="41" t="str">
        <f>Index!C17</f>
        <v>Tax burden in Latin America and the Caribbean per type of tax, as a percentage of GDP (based on a simple average)</v>
      </c>
    </row>
    <row r="28" spans="1:2">
      <c r="A28" s="41" t="s">
        <v>87</v>
      </c>
      <c r="B28" s="41" t="str">
        <f>+Index!D17</f>
        <v>Corbacho, Fretes, and Lora (2013), based on IDB and CIAT (2012).</v>
      </c>
    </row>
    <row r="30" spans="1:2" s="9" customFormat="1" ht="15.75"/>
    <row r="32" spans="1:2" ht="15.75">
      <c r="A32" s="10" t="s">
        <v>15</v>
      </c>
    </row>
    <row r="35" spans="1:12" s="42" customFormat="1">
      <c r="A35" s="41"/>
      <c r="B35" s="41"/>
      <c r="C35" s="41"/>
      <c r="D35" s="41"/>
      <c r="E35" s="41"/>
      <c r="F35" s="41"/>
      <c r="G35" s="41"/>
      <c r="H35" s="41"/>
      <c r="I35" s="41"/>
    </row>
    <row r="36" spans="1:12">
      <c r="A36" s="42"/>
      <c r="B36" s="43" t="s">
        <v>14</v>
      </c>
      <c r="C36" s="43" t="s">
        <v>13</v>
      </c>
      <c r="D36" s="43" t="s">
        <v>12</v>
      </c>
      <c r="E36" s="43" t="s">
        <v>11</v>
      </c>
      <c r="G36" s="41">
        <v>100</v>
      </c>
    </row>
    <row r="37" spans="1:12">
      <c r="A37" s="49" t="s">
        <v>99</v>
      </c>
      <c r="B37" s="41">
        <v>1.618465929352116</v>
      </c>
      <c r="C37" s="41">
        <v>1.7218957800304537</v>
      </c>
      <c r="D37" s="41">
        <v>1.8456292102645422</v>
      </c>
      <c r="E37" s="41">
        <v>1.9671243252805453</v>
      </c>
    </row>
    <row r="38" spans="1:12">
      <c r="A38" s="49" t="s">
        <v>103</v>
      </c>
      <c r="B38" s="41">
        <v>1.9134603726579134</v>
      </c>
      <c r="C38" s="41">
        <v>2.1489464144717063</v>
      </c>
      <c r="D38" s="41">
        <v>2.5516367930746187</v>
      </c>
      <c r="E38" s="41">
        <v>3.4375631340980628</v>
      </c>
    </row>
    <row r="39" spans="1:12">
      <c r="A39" s="49" t="s">
        <v>100</v>
      </c>
      <c r="B39" s="41">
        <v>4.3119709064922294</v>
      </c>
      <c r="C39" s="41">
        <v>5.0247451296909764</v>
      </c>
      <c r="D39" s="41">
        <v>5.7410739903911052</v>
      </c>
      <c r="E39" s="41">
        <v>6.3462904139713405</v>
      </c>
    </row>
    <row r="40" spans="1:12">
      <c r="A40" s="49" t="s">
        <v>104</v>
      </c>
      <c r="B40" s="41">
        <v>2.6541100496630414</v>
      </c>
      <c r="C40" s="41">
        <v>2.0720840157235139</v>
      </c>
      <c r="D40" s="41">
        <v>1.9003805374343148</v>
      </c>
      <c r="E40" s="41">
        <v>1.7373319070364477</v>
      </c>
    </row>
    <row r="41" spans="1:12">
      <c r="A41" s="49" t="s">
        <v>101</v>
      </c>
      <c r="B41" s="41">
        <v>0.42885941344767253</v>
      </c>
      <c r="C41" s="41">
        <v>0.41801794059987618</v>
      </c>
      <c r="D41" s="41">
        <v>0.46021041479417629</v>
      </c>
      <c r="E41" s="41">
        <v>0.47073851825571789</v>
      </c>
    </row>
    <row r="42" spans="1:12">
      <c r="A42" s="49" t="s">
        <v>105</v>
      </c>
      <c r="B42" s="41">
        <v>1.9160728245647751</v>
      </c>
      <c r="C42" s="41">
        <v>1.656349233492509</v>
      </c>
      <c r="D42" s="41">
        <v>1.7180465007843606</v>
      </c>
      <c r="E42" s="41">
        <v>1.569430059008122</v>
      </c>
    </row>
    <row r="43" spans="1:12">
      <c r="A43" s="49" t="s">
        <v>102</v>
      </c>
      <c r="B43" s="41">
        <v>2.9795897580438608</v>
      </c>
      <c r="C43" s="41">
        <v>3.54842911811539</v>
      </c>
      <c r="D43" s="41">
        <v>4.0635143649453047</v>
      </c>
      <c r="E43" s="41">
        <v>4.1785853071242691</v>
      </c>
    </row>
    <row r="44" spans="1:12">
      <c r="A44" s="49" t="s">
        <v>106</v>
      </c>
      <c r="B44" s="41">
        <v>1.0952941440699051</v>
      </c>
      <c r="C44" s="41">
        <v>0.92630958337710179</v>
      </c>
      <c r="D44" s="41">
        <v>1.4234899849136013</v>
      </c>
      <c r="E44" s="41">
        <v>1.9163529439912972</v>
      </c>
    </row>
    <row r="45" spans="1:12">
      <c r="A45" s="41" t="s">
        <v>107</v>
      </c>
      <c r="B45" s="41">
        <v>2.7564977453160058</v>
      </c>
      <c r="C45" s="41">
        <v>3.1141879342422145</v>
      </c>
      <c r="D45" s="41">
        <v>3.4009882238442235</v>
      </c>
      <c r="E45" s="41">
        <v>4.3146806855982671</v>
      </c>
      <c r="J45" s="43"/>
      <c r="K45" s="43"/>
      <c r="L45" s="43"/>
    </row>
    <row r="46" spans="1:12">
      <c r="A46" s="46" t="s">
        <v>10</v>
      </c>
      <c r="B46" s="41">
        <v>19.674321143607521</v>
      </c>
      <c r="C46" s="41">
        <v>20.630965149743741</v>
      </c>
      <c r="D46" s="41">
        <v>23.104970020446245</v>
      </c>
      <c r="E46" s="41">
        <v>25.93809729436407</v>
      </c>
      <c r="J46" s="44"/>
      <c r="K46" s="44"/>
      <c r="L46" s="44"/>
    </row>
    <row r="47" spans="1:12">
      <c r="J47" s="44"/>
      <c r="K47" s="44"/>
      <c r="L47" s="44"/>
    </row>
    <row r="48" spans="1:12">
      <c r="J48" s="44"/>
      <c r="K48" s="44"/>
      <c r="L48" s="44"/>
    </row>
    <row r="49" spans="2:12">
      <c r="J49" s="44"/>
      <c r="K49" s="44"/>
      <c r="L49" s="44"/>
    </row>
    <row r="50" spans="2:12">
      <c r="J50" s="44"/>
      <c r="K50" s="44"/>
      <c r="L50" s="44"/>
    </row>
    <row r="51" spans="2:12">
      <c r="J51" s="44"/>
      <c r="K51" s="44"/>
      <c r="L51" s="44"/>
    </row>
    <row r="52" spans="2:12">
      <c r="C52" s="44"/>
      <c r="D52" s="44"/>
      <c r="E52" s="44"/>
      <c r="F52" s="44"/>
      <c r="I52" s="44"/>
      <c r="J52" s="44"/>
      <c r="K52" s="44"/>
      <c r="L52" s="44"/>
    </row>
    <row r="53" spans="2:12">
      <c r="C53" s="44"/>
      <c r="D53" s="44"/>
      <c r="E53" s="44"/>
      <c r="F53" s="44"/>
      <c r="I53" s="44"/>
      <c r="J53" s="44"/>
      <c r="K53" s="44"/>
      <c r="L53" s="44"/>
    </row>
    <row r="54" spans="2:12">
      <c r="C54" s="44"/>
      <c r="D54" s="44"/>
      <c r="E54" s="44"/>
      <c r="F54" s="44"/>
      <c r="I54" s="44"/>
      <c r="J54" s="44"/>
      <c r="K54" s="44"/>
      <c r="L54" s="44"/>
    </row>
    <row r="55" spans="2:12">
      <c r="B55" s="46"/>
      <c r="C55" s="47"/>
      <c r="D55" s="47"/>
      <c r="E55" s="47"/>
      <c r="F55" s="47"/>
      <c r="I55" s="45"/>
      <c r="J55" s="45"/>
      <c r="K55" s="45"/>
      <c r="L55" s="45"/>
    </row>
    <row r="66" spans="3:18">
      <c r="R66" s="48"/>
    </row>
    <row r="76" spans="3:18">
      <c r="C76" s="45"/>
    </row>
    <row r="77" spans="3:18">
      <c r="C77" s="45"/>
    </row>
    <row r="78" spans="3:18">
      <c r="C78" s="45"/>
    </row>
    <row r="79" spans="3:18">
      <c r="C79" s="45"/>
    </row>
    <row r="96" spans="13:13">
      <c r="M96" s="11" t="s">
        <v>8</v>
      </c>
    </row>
    <row r="97" spans="13:13">
      <c r="M97" s="11" t="s">
        <v>7</v>
      </c>
    </row>
  </sheetData>
  <pageMargins left="0.7" right="0.7" top="0.75" bottom="0.75" header="0.3" footer="0.3"/>
  <pageSetup orientation="portrait"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workbookViewId="0">
      <selection activeCell="A2" sqref="A2:J27"/>
    </sheetView>
  </sheetViews>
  <sheetFormatPr defaultRowHeight="12.75"/>
  <cols>
    <col min="1" max="9" width="9.140625" style="13"/>
    <col min="10" max="10" width="12.42578125" style="13" customWidth="1"/>
    <col min="11" max="16384" width="9.140625" style="13"/>
  </cols>
  <sheetData>
    <row r="1" spans="1:2">
      <c r="A1" s="12"/>
    </row>
    <row r="2" spans="1:2">
      <c r="A2" s="13" t="s">
        <v>73</v>
      </c>
      <c r="B2" s="13" t="str">
        <f>+Index!C18</f>
        <v>Social contributions and payroll taxes in Latin America and the Caribbean, 1987-2009 (as a percentage of wages)</v>
      </c>
    </row>
    <row r="3" spans="1:2">
      <c r="A3" s="12"/>
    </row>
    <row r="4" spans="1:2">
      <c r="A4" s="12"/>
    </row>
    <row r="5" spans="1:2">
      <c r="A5" s="12"/>
    </row>
    <row r="6" spans="1:2">
      <c r="A6" s="12"/>
    </row>
    <row r="7" spans="1:2">
      <c r="A7" s="12"/>
    </row>
    <row r="8" spans="1:2">
      <c r="A8" s="12"/>
    </row>
    <row r="9" spans="1:2">
      <c r="A9" s="12"/>
    </row>
    <row r="10" spans="1:2">
      <c r="A10" s="12"/>
    </row>
    <row r="11" spans="1:2">
      <c r="A11" s="12"/>
    </row>
    <row r="12" spans="1:2">
      <c r="A12" s="12"/>
    </row>
    <row r="13" spans="1:2">
      <c r="A13" s="12"/>
    </row>
    <row r="14" spans="1:2">
      <c r="A14" s="12"/>
    </row>
    <row r="15" spans="1:2">
      <c r="A15" s="12"/>
    </row>
    <row r="16" spans="1:2">
      <c r="A16" s="12"/>
    </row>
    <row r="17" spans="1:5">
      <c r="A17" s="12"/>
    </row>
    <row r="18" spans="1:5">
      <c r="A18" s="12"/>
    </row>
    <row r="19" spans="1:5">
      <c r="A19" s="12"/>
    </row>
    <row r="20" spans="1:5">
      <c r="A20" s="12"/>
    </row>
    <row r="21" spans="1:5">
      <c r="A21" s="12"/>
    </row>
    <row r="22" spans="1:5">
      <c r="A22" s="12"/>
    </row>
    <row r="23" spans="1:5">
      <c r="A23" s="12"/>
    </row>
    <row r="24" spans="1:5">
      <c r="A24" s="12"/>
    </row>
    <row r="25" spans="1:5">
      <c r="A25" s="12"/>
    </row>
    <row r="26" spans="1:5">
      <c r="A26" s="12"/>
    </row>
    <row r="27" spans="1:5">
      <c r="A27" s="13" t="s">
        <v>87</v>
      </c>
      <c r="B27" s="13" t="str">
        <f>+Index!D18</f>
        <v>Lora and Fajardo (2012).</v>
      </c>
    </row>
    <row r="28" spans="1:5">
      <c r="A28" s="12"/>
    </row>
    <row r="29" spans="1:5">
      <c r="A29" s="12"/>
    </row>
    <row r="31" spans="1:5">
      <c r="A31" s="14"/>
      <c r="B31" s="13">
        <v>2009</v>
      </c>
      <c r="C31" s="13">
        <v>1987</v>
      </c>
    </row>
    <row r="32" spans="1:5">
      <c r="A32" s="13" t="s">
        <v>54</v>
      </c>
      <c r="B32" s="15">
        <v>8</v>
      </c>
      <c r="C32" s="15">
        <v>8</v>
      </c>
      <c r="D32" s="16">
        <v>0</v>
      </c>
      <c r="E32" s="16"/>
    </row>
    <row r="33" spans="1:5">
      <c r="A33" s="13" t="s">
        <v>57</v>
      </c>
      <c r="B33" s="15">
        <v>10.5</v>
      </c>
      <c r="C33" s="15">
        <v>8.4</v>
      </c>
      <c r="D33" s="16">
        <v>5</v>
      </c>
      <c r="E33" s="16"/>
    </row>
    <row r="34" spans="1:5">
      <c r="A34" s="13" t="s">
        <v>53</v>
      </c>
      <c r="B34" s="15">
        <v>13.200000000000001</v>
      </c>
      <c r="C34" s="15">
        <v>13</v>
      </c>
      <c r="D34" s="16">
        <v>10</v>
      </c>
      <c r="E34" s="16"/>
    </row>
    <row r="35" spans="1:5">
      <c r="A35" s="13" t="s">
        <v>52</v>
      </c>
      <c r="B35" s="15">
        <v>17.5</v>
      </c>
      <c r="C35" s="15">
        <v>15.5</v>
      </c>
      <c r="D35" s="16">
        <v>15</v>
      </c>
      <c r="E35" s="16"/>
    </row>
    <row r="36" spans="1:5">
      <c r="A36" s="13" t="s">
        <v>35</v>
      </c>
      <c r="B36" s="15">
        <v>19.5</v>
      </c>
      <c r="C36" s="15">
        <v>19</v>
      </c>
      <c r="D36" s="16">
        <v>20</v>
      </c>
      <c r="E36" s="16"/>
    </row>
    <row r="37" spans="1:5">
      <c r="A37" s="13" t="s">
        <v>39</v>
      </c>
      <c r="B37" s="15">
        <v>19.8</v>
      </c>
      <c r="C37" s="15">
        <v>22.5</v>
      </c>
      <c r="D37" s="16">
        <v>25</v>
      </c>
      <c r="E37" s="16"/>
    </row>
    <row r="38" spans="1:5">
      <c r="A38" s="13" t="s">
        <v>58</v>
      </c>
      <c r="B38" s="15">
        <v>21.5</v>
      </c>
      <c r="C38" s="15">
        <v>12.8</v>
      </c>
      <c r="D38" s="16">
        <v>30</v>
      </c>
      <c r="E38" s="16"/>
    </row>
    <row r="39" spans="1:5">
      <c r="A39" s="13" t="s">
        <v>37</v>
      </c>
      <c r="B39" s="15">
        <v>21.8</v>
      </c>
      <c r="C39" s="15">
        <v>17.100000000000001</v>
      </c>
      <c r="D39" s="16">
        <v>35</v>
      </c>
      <c r="E39" s="16"/>
    </row>
    <row r="40" spans="1:5">
      <c r="A40" s="13" t="s">
        <v>32</v>
      </c>
      <c r="B40" s="15">
        <v>22</v>
      </c>
      <c r="C40" s="15">
        <v>18.899999999999999</v>
      </c>
      <c r="D40" s="16">
        <v>40</v>
      </c>
      <c r="E40" s="16"/>
    </row>
    <row r="41" spans="1:5">
      <c r="A41" s="13" t="s">
        <v>59</v>
      </c>
      <c r="B41" s="15">
        <v>22.900000000000002</v>
      </c>
      <c r="C41" s="15">
        <v>12.5</v>
      </c>
      <c r="D41" s="16">
        <v>45</v>
      </c>
      <c r="E41" s="16"/>
    </row>
    <row r="42" spans="1:5">
      <c r="A42" s="13" t="s">
        <v>41</v>
      </c>
      <c r="B42" s="15">
        <v>23</v>
      </c>
      <c r="C42" s="15">
        <v>13.8</v>
      </c>
      <c r="D42" s="16">
        <v>50</v>
      </c>
      <c r="E42" s="16"/>
    </row>
    <row r="43" spans="1:5">
      <c r="A43" s="13" t="s">
        <v>30</v>
      </c>
      <c r="B43" s="15">
        <v>23.5</v>
      </c>
      <c r="C43" s="15">
        <v>20.5</v>
      </c>
      <c r="D43" s="16">
        <v>55</v>
      </c>
      <c r="E43" s="16"/>
    </row>
    <row r="44" spans="1:5">
      <c r="A44" s="13" t="s">
        <v>89</v>
      </c>
      <c r="B44" s="15">
        <v>24.326315789473686</v>
      </c>
      <c r="C44" s="15">
        <v>20.873684210526317</v>
      </c>
      <c r="D44" s="16"/>
      <c r="E44" s="16"/>
    </row>
    <row r="45" spans="1:5">
      <c r="A45" s="13" t="s">
        <v>55</v>
      </c>
      <c r="B45" s="15">
        <v>25.5</v>
      </c>
      <c r="C45" s="15">
        <v>25.5</v>
      </c>
      <c r="D45" s="16"/>
      <c r="E45" s="16"/>
    </row>
    <row r="46" spans="1:5">
      <c r="A46" s="13" t="s">
        <v>56</v>
      </c>
      <c r="B46" s="15">
        <v>30.8</v>
      </c>
      <c r="C46" s="15">
        <v>32.200000000000003</v>
      </c>
      <c r="D46" s="16"/>
      <c r="E46" s="16"/>
    </row>
    <row r="47" spans="1:5">
      <c r="A47" s="13" t="s">
        <v>31</v>
      </c>
      <c r="B47" s="15">
        <v>33.800000000000004</v>
      </c>
      <c r="C47" s="15">
        <v>26.700000000000003</v>
      </c>
      <c r="D47" s="16"/>
      <c r="E47" s="16"/>
    </row>
    <row r="48" spans="1:5">
      <c r="A48" s="13" t="s">
        <v>34</v>
      </c>
      <c r="B48" s="15">
        <v>35.299999999999997</v>
      </c>
      <c r="C48" s="15">
        <v>30.5</v>
      </c>
      <c r="D48" s="16"/>
      <c r="E48" s="16"/>
    </row>
    <row r="49" spans="1:5">
      <c r="A49" s="13" t="s">
        <v>36</v>
      </c>
      <c r="B49" s="15">
        <v>36.1</v>
      </c>
      <c r="C49" s="15">
        <v>24.7</v>
      </c>
      <c r="D49" s="16"/>
      <c r="E49" s="16"/>
    </row>
    <row r="50" spans="1:5">
      <c r="A50" s="13" t="s">
        <v>33</v>
      </c>
      <c r="B50" s="15">
        <v>37.5</v>
      </c>
      <c r="C50" s="15">
        <v>21.5</v>
      </c>
      <c r="D50" s="16"/>
      <c r="E50" s="16"/>
    </row>
    <row r="51" spans="1:5">
      <c r="A51" s="13" t="s">
        <v>29</v>
      </c>
      <c r="B51" s="15">
        <v>40</v>
      </c>
      <c r="C51" s="15">
        <v>53.5</v>
      </c>
      <c r="D51" s="16"/>
      <c r="E51" s="16"/>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7"/>
  <sheetViews>
    <sheetView workbookViewId="0">
      <selection activeCell="A2" sqref="A2:J22"/>
    </sheetView>
  </sheetViews>
  <sheetFormatPr defaultColWidth="8.85546875" defaultRowHeight="12.75"/>
  <cols>
    <col min="1" max="3" width="8.85546875" style="26"/>
    <col min="4" max="4" width="10.5703125" style="26" bestFit="1" customWidth="1"/>
    <col min="5" max="5" width="34.42578125" style="26" bestFit="1" customWidth="1"/>
    <col min="6" max="7" width="8.85546875" style="26"/>
    <col min="8" max="8" width="10.5703125" style="26" bestFit="1" customWidth="1"/>
    <col min="9" max="13" width="8.85546875" style="26"/>
    <col min="14" max="14" width="50.140625" style="26" bestFit="1" customWidth="1"/>
    <col min="15" max="18" width="17.5703125" style="26" bestFit="1" customWidth="1"/>
    <col min="19" max="16384" width="8.85546875" style="26"/>
  </cols>
  <sheetData>
    <row r="2" spans="1:2">
      <c r="A2" s="26" t="s">
        <v>74</v>
      </c>
      <c r="B2" s="26" t="str">
        <f>+Index!C19</f>
        <v>Consumption taxes and mandatory contributions to health and pensions in Latin America and the Caribbean, 2010 (as a percentage of GDP)</v>
      </c>
    </row>
    <row r="21" spans="1:18">
      <c r="A21" s="26" t="s">
        <v>87</v>
      </c>
      <c r="B21" s="26" t="str">
        <f>+Index!D19</f>
        <v>IDB and CIAT (2012).</v>
      </c>
    </row>
    <row r="22" spans="1:18">
      <c r="A22" s="26" t="s">
        <v>98</v>
      </c>
      <c r="B22" s="26" t="str">
        <f>+Index!E19</f>
        <v>The data on social contributions includes all mandatory contributions to public and private pension and health systems.</v>
      </c>
    </row>
    <row r="25" spans="1:18">
      <c r="O25" s="26">
        <v>2012</v>
      </c>
      <c r="P25" s="26">
        <v>2011</v>
      </c>
      <c r="Q25" s="26">
        <v>2010</v>
      </c>
      <c r="R25" s="26">
        <v>2009</v>
      </c>
    </row>
    <row r="26" spans="1:18" ht="13.5" thickBot="1">
      <c r="C26" s="27"/>
      <c r="D26" s="27" t="s">
        <v>45</v>
      </c>
      <c r="E26" s="27" t="s">
        <v>46</v>
      </c>
      <c r="F26" s="27"/>
      <c r="G26" s="27" t="s">
        <v>47</v>
      </c>
      <c r="J26" s="26" t="s">
        <v>9</v>
      </c>
      <c r="N26" s="26" t="s">
        <v>48</v>
      </c>
      <c r="O26" s="28">
        <v>9454893000</v>
      </c>
      <c r="P26" s="28">
        <v>7621775000</v>
      </c>
      <c r="Q26" s="28">
        <v>5510777000</v>
      </c>
      <c r="R26" s="28">
        <v>5651102000</v>
      </c>
    </row>
    <row r="27" spans="1:18" ht="12.75" customHeight="1" thickTop="1">
      <c r="C27" s="26" t="s">
        <v>29</v>
      </c>
      <c r="D27" s="29">
        <v>7.0665233368291904</v>
      </c>
      <c r="E27" s="29">
        <v>8.0674578322134103</v>
      </c>
      <c r="F27" s="29">
        <f>6.4607+0.09*D27</f>
        <v>7.096687100314627</v>
      </c>
      <c r="G27" s="29">
        <f>F27-E27</f>
        <v>-0.97077073189878327</v>
      </c>
      <c r="H27" s="29"/>
      <c r="J27" s="29"/>
      <c r="O27" s="28"/>
      <c r="P27" s="28"/>
      <c r="Q27" s="28"/>
      <c r="R27" s="28"/>
    </row>
    <row r="28" spans="1:18" ht="13.5" customHeight="1">
      <c r="C28" s="26" t="s">
        <v>49</v>
      </c>
      <c r="D28" s="29">
        <v>5.9577044730252666</v>
      </c>
      <c r="E28" s="29">
        <v>12.400818403526875</v>
      </c>
      <c r="F28" s="29">
        <f t="shared" ref="F28:F47" si="0">6.4607+0.09*D28</f>
        <v>6.9968934025722742</v>
      </c>
      <c r="G28" s="29">
        <f t="shared" ref="G28:G47" si="1">F28-E28</f>
        <v>-5.4039250009546009</v>
      </c>
      <c r="H28" s="29"/>
      <c r="J28" s="29"/>
      <c r="N28" s="26" t="s">
        <v>50</v>
      </c>
      <c r="O28" s="28">
        <v>1067955000000</v>
      </c>
      <c r="P28" s="28">
        <v>1153666000000</v>
      </c>
      <c r="Q28" s="28">
        <v>1241783000000</v>
      </c>
      <c r="R28" s="28">
        <v>1320599000000</v>
      </c>
    </row>
    <row r="29" spans="1:18">
      <c r="C29" s="26" t="s">
        <v>60</v>
      </c>
      <c r="D29" s="29">
        <v>2.1552514360744608</v>
      </c>
      <c r="E29" s="29">
        <v>8.6084350377344023</v>
      </c>
      <c r="F29" s="29">
        <f t="shared" si="0"/>
        <v>6.6546726292467016</v>
      </c>
      <c r="G29" s="29">
        <f t="shared" si="1"/>
        <v>-1.9537624084877008</v>
      </c>
      <c r="H29" s="29"/>
      <c r="J29" s="29"/>
      <c r="N29" s="26" t="s">
        <v>51</v>
      </c>
      <c r="O29" s="30">
        <v>0.88</v>
      </c>
      <c r="P29" s="30">
        <v>0.66</v>
      </c>
      <c r="Q29" s="30">
        <v>0.44</v>
      </c>
      <c r="R29" s="30">
        <v>0.42</v>
      </c>
    </row>
    <row r="30" spans="1:18">
      <c r="C30" s="26" t="s">
        <v>30</v>
      </c>
      <c r="D30" s="29">
        <v>3.369784259630074</v>
      </c>
      <c r="E30" s="29">
        <v>8.1194443028319405</v>
      </c>
      <c r="F30" s="29">
        <f t="shared" si="0"/>
        <v>6.763980583366707</v>
      </c>
      <c r="G30" s="29">
        <f t="shared" si="1"/>
        <v>-1.3554637194652335</v>
      </c>
      <c r="H30" s="29"/>
      <c r="J30" s="29"/>
    </row>
    <row r="31" spans="1:18">
      <c r="C31" s="26" t="s">
        <v>31</v>
      </c>
      <c r="D31" s="29">
        <v>6.6265775292735247</v>
      </c>
      <c r="E31" s="29">
        <v>7.3416416435565717</v>
      </c>
      <c r="F31" s="29">
        <f t="shared" si="0"/>
        <v>7.0570919776346175</v>
      </c>
      <c r="G31" s="29">
        <f t="shared" si="1"/>
        <v>-0.28454966592195419</v>
      </c>
      <c r="H31" s="29"/>
      <c r="J31" s="29"/>
    </row>
    <row r="32" spans="1:18">
      <c r="C32" s="26" t="s">
        <v>32</v>
      </c>
      <c r="D32" s="29">
        <v>6.2289164288597112</v>
      </c>
      <c r="E32" s="29">
        <v>8.0919170772840054</v>
      </c>
      <c r="F32" s="29">
        <f t="shared" si="0"/>
        <v>7.0213024785973737</v>
      </c>
      <c r="G32" s="29">
        <f t="shared" si="1"/>
        <v>-1.0706145986866318</v>
      </c>
      <c r="H32" s="29"/>
      <c r="J32" s="29"/>
    </row>
    <row r="33" spans="3:10">
      <c r="C33" s="26" t="s">
        <v>33</v>
      </c>
      <c r="D33" s="29">
        <v>4.7635914294476578</v>
      </c>
      <c r="E33" s="29">
        <v>5.2676897147293822</v>
      </c>
      <c r="F33" s="29">
        <f t="shared" si="0"/>
        <v>6.8894232286502897</v>
      </c>
      <c r="G33" s="29">
        <f t="shared" si="1"/>
        <v>1.6217335139209075</v>
      </c>
      <c r="H33" s="29"/>
      <c r="J33" s="29"/>
    </row>
    <row r="34" spans="3:10">
      <c r="C34" s="26" t="s">
        <v>34</v>
      </c>
      <c r="D34" s="29">
        <v>8.1355770538734049</v>
      </c>
      <c r="E34" s="29">
        <v>4.8902297033084716</v>
      </c>
      <c r="F34" s="29">
        <f t="shared" si="0"/>
        <v>7.1929019348486065</v>
      </c>
      <c r="G34" s="29">
        <f t="shared" si="1"/>
        <v>2.3026722315401349</v>
      </c>
      <c r="H34" s="29"/>
      <c r="J34" s="29"/>
    </row>
    <row r="35" spans="3:10">
      <c r="C35" s="26" t="s">
        <v>35</v>
      </c>
      <c r="D35" s="29">
        <v>4.3266384774324615</v>
      </c>
      <c r="E35" s="29">
        <v>6.4839555322218461</v>
      </c>
      <c r="F35" s="29">
        <f t="shared" si="0"/>
        <v>6.8500974629689217</v>
      </c>
      <c r="G35" s="29">
        <f t="shared" si="1"/>
        <v>0.36614193074707568</v>
      </c>
      <c r="H35" s="29"/>
      <c r="J35" s="29"/>
    </row>
    <row r="36" spans="3:10">
      <c r="C36" s="26" t="s">
        <v>63</v>
      </c>
      <c r="D36" s="29">
        <v>4.1623634632571296</v>
      </c>
      <c r="E36" s="29">
        <v>6.5384664530335961</v>
      </c>
      <c r="F36" s="29">
        <f t="shared" si="0"/>
        <v>6.8353127116931418</v>
      </c>
      <c r="G36" s="29">
        <f t="shared" si="1"/>
        <v>0.29684625865954573</v>
      </c>
      <c r="H36" s="29"/>
      <c r="J36" s="29"/>
    </row>
    <row r="37" spans="3:10">
      <c r="C37" s="26" t="s">
        <v>52</v>
      </c>
      <c r="D37" s="29">
        <v>1.5666780858624718</v>
      </c>
      <c r="E37" s="29">
        <v>5.1176284025597134</v>
      </c>
      <c r="F37" s="29">
        <f t="shared" si="0"/>
        <v>6.6017010277276222</v>
      </c>
      <c r="G37" s="29">
        <f t="shared" si="1"/>
        <v>1.4840726251679088</v>
      </c>
      <c r="H37" s="29"/>
      <c r="J37" s="29"/>
    </row>
    <row r="38" spans="3:10">
      <c r="C38" s="26" t="s">
        <v>64</v>
      </c>
      <c r="D38" s="29">
        <v>2.9798868607214013</v>
      </c>
      <c r="E38" s="29">
        <v>5.5178075214360467</v>
      </c>
      <c r="F38" s="29">
        <f t="shared" si="0"/>
        <v>6.7288898174649265</v>
      </c>
      <c r="G38" s="29">
        <f t="shared" si="1"/>
        <v>1.2110822960288798</v>
      </c>
      <c r="H38" s="29"/>
      <c r="J38" s="29"/>
    </row>
    <row r="39" spans="3:10">
      <c r="C39" s="26" t="s">
        <v>54</v>
      </c>
      <c r="D39" s="29">
        <f>Q29</f>
        <v>0.44</v>
      </c>
      <c r="E39" s="29">
        <v>10.322811627100149</v>
      </c>
      <c r="F39" s="29">
        <f t="shared" si="0"/>
        <v>6.5003000000000002</v>
      </c>
      <c r="G39" s="29">
        <f t="shared" si="1"/>
        <v>-3.8225116271001491</v>
      </c>
      <c r="H39" s="29"/>
      <c r="J39" s="29"/>
    </row>
    <row r="40" spans="3:10">
      <c r="C40" s="26" t="s">
        <v>36</v>
      </c>
      <c r="D40" s="29">
        <v>2.4496406997216043</v>
      </c>
      <c r="E40" s="29">
        <v>3.8397329720183908</v>
      </c>
      <c r="F40" s="29">
        <f t="shared" si="0"/>
        <v>6.6811676629749446</v>
      </c>
      <c r="G40" s="29">
        <f t="shared" si="1"/>
        <v>2.8414346909565538</v>
      </c>
      <c r="H40" s="29"/>
      <c r="J40" s="29"/>
    </row>
    <row r="41" spans="3:10">
      <c r="C41" s="26" t="s">
        <v>37</v>
      </c>
      <c r="D41" s="29">
        <v>5.7821804772700549</v>
      </c>
      <c r="E41" s="29">
        <v>7.3990830055772809</v>
      </c>
      <c r="F41" s="29">
        <f t="shared" si="0"/>
        <v>6.9810962429543046</v>
      </c>
      <c r="G41" s="29">
        <f t="shared" si="1"/>
        <v>-0.41798676262297629</v>
      </c>
      <c r="H41" s="29"/>
      <c r="J41" s="29"/>
    </row>
    <row r="42" spans="3:10">
      <c r="C42" s="26" t="s">
        <v>38</v>
      </c>
      <c r="D42" s="29">
        <v>6.1140074641566375</v>
      </c>
      <c r="E42" s="29">
        <v>2.8613023365914962</v>
      </c>
      <c r="F42" s="29">
        <f t="shared" si="0"/>
        <v>7.0109606717740975</v>
      </c>
      <c r="G42" s="29">
        <f t="shared" si="1"/>
        <v>4.1496583351826013</v>
      </c>
      <c r="H42" s="29"/>
      <c r="J42" s="29"/>
    </row>
    <row r="43" spans="3:10">
      <c r="C43" s="26" t="s">
        <v>55</v>
      </c>
      <c r="D43" s="29">
        <v>4.0655764511419124</v>
      </c>
      <c r="E43" s="29">
        <v>7.461032934397589</v>
      </c>
      <c r="F43" s="29">
        <f t="shared" si="0"/>
        <v>6.8266018806027722</v>
      </c>
      <c r="G43" s="29">
        <f t="shared" si="1"/>
        <v>-0.63443105379481679</v>
      </c>
      <c r="H43" s="29"/>
      <c r="J43" s="29"/>
    </row>
    <row r="44" spans="3:10">
      <c r="C44" s="26" t="s">
        <v>39</v>
      </c>
      <c r="D44" s="29">
        <v>3.0155149664830998</v>
      </c>
      <c r="E44" s="29">
        <v>6.6942092236525852</v>
      </c>
      <c r="F44" s="29">
        <f t="shared" si="0"/>
        <v>6.7320963469834787</v>
      </c>
      <c r="G44" s="29">
        <f t="shared" si="1"/>
        <v>3.7887123330893502E-2</v>
      </c>
      <c r="H44" s="29"/>
      <c r="J44" s="29"/>
    </row>
    <row r="45" spans="3:10">
      <c r="C45" s="26" t="s">
        <v>59</v>
      </c>
      <c r="D45" s="29">
        <v>2.5860661443430253</v>
      </c>
      <c r="E45" s="29">
        <v>4.3047110783952887</v>
      </c>
      <c r="F45" s="29">
        <f t="shared" si="0"/>
        <v>6.6934459529908725</v>
      </c>
      <c r="G45" s="29">
        <f t="shared" si="1"/>
        <v>2.3887348745955839</v>
      </c>
      <c r="H45" s="29"/>
      <c r="J45" s="29"/>
    </row>
    <row r="46" spans="3:10">
      <c r="C46" s="26" t="s">
        <v>40</v>
      </c>
      <c r="D46" s="29">
        <v>8.6845741190419066</v>
      </c>
      <c r="E46" s="29">
        <v>8.9260042803078985</v>
      </c>
      <c r="F46" s="29">
        <f t="shared" si="0"/>
        <v>7.2423116707137716</v>
      </c>
      <c r="G46" s="29">
        <f t="shared" si="1"/>
        <v>-1.6836926095941269</v>
      </c>
      <c r="H46" s="29"/>
      <c r="J46" s="29"/>
    </row>
    <row r="47" spans="3:10">
      <c r="C47" s="31" t="s">
        <v>57</v>
      </c>
      <c r="D47" s="32">
        <v>2.3195451925414119</v>
      </c>
      <c r="E47" s="32">
        <v>5.7314707984080551</v>
      </c>
      <c r="F47" s="32">
        <f t="shared" si="0"/>
        <v>6.6694590673287273</v>
      </c>
      <c r="G47" s="32">
        <f t="shared" si="1"/>
        <v>0.93798826892067222</v>
      </c>
      <c r="H47" s="29"/>
      <c r="J47" s="29"/>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Index</vt:lpstr>
      <vt:lpstr>6.1</vt:lpstr>
      <vt:lpstr>6.2</vt:lpstr>
      <vt:lpstr>6.3</vt:lpstr>
      <vt:lpstr>6.4</vt:lpstr>
      <vt:lpstr>6.5</vt:lpstr>
      <vt:lpstr>6.6</vt:lpstr>
      <vt:lpstr>6.7</vt:lpstr>
      <vt:lpstr>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Melguizo Esteso, Angel</dc:creator>
  <cp:lastModifiedBy>MLO</cp:lastModifiedBy>
  <dcterms:created xsi:type="dcterms:W3CDTF">2010-09-01T10:27:11Z</dcterms:created>
  <dcterms:modified xsi:type="dcterms:W3CDTF">2015-12-16T16:51:58Z</dcterms:modified>
</cp:coreProperties>
</file>