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drawings/drawing10.xml" ContentType="application/vnd.openxmlformats-officedocument.drawingml.chartshapes+xml"/>
  <Override PartName="/xl/drawings/drawing13.xml" ContentType="application/vnd.openxmlformats-officedocument.drawingml.chartshapes+xml"/>
  <Override PartName="/xl/drawings/drawing6.xml" ContentType="application/vnd.openxmlformats-officedocument.drawingml.chartshapes+xml"/>
  <Override PartName="/xl/drawings/drawing8.xml" ContentType="application/vnd.openxmlformats-officedocument.drawingml.chartshapes+xml"/>
  <Override PartName="/xl/drawings/drawing17.xml" ContentType="application/vnd.openxmlformats-officedocument.drawingml.chartshapes+xml"/>
  <Override PartName="/xl/drawings/drawing4.xml" ContentType="application/vnd.openxmlformats-officedocument.drawingml.chartshapes+xml"/>
  <Override PartName="/xl/drawings/drawing19.xml" ContentType="application/vnd.openxmlformats-officedocument.drawingml.chartshapes+xml"/>
  <Override PartName="/xl/drawings/drawing21.xml" ContentType="application/vnd.openxmlformats-officedocument.drawingml.chartshapes+xml"/>
  <Override PartName="/xl/drawings/drawing15.xml" ContentType="application/vnd.openxmlformats-officedocument.drawingml.chartshapes+xml"/>
  <Override PartName="/xl/workbook.xml" ContentType="application/vnd.openxmlformats-officedocument.spreadsheetml.sheet.main+xml"/>
  <Override PartName="/xl/styles.xml" ContentType="application/vnd.openxmlformats-officedocument.spreadsheetml.style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4.xml" ContentType="application/vnd.openxmlformats-officedocument.spreadsheetml.worksheet+xml"/>
  <Override PartName="/xl/drawings/drawing20.xml" ContentType="application/vnd.openxmlformats-officedocument.drawing+xml"/>
  <Override PartName="/xl/worksheets/sheet11.xml" ContentType="application/vnd.openxmlformats-officedocument.spreadsheetml.worksheet+xml"/>
  <Override PartName="/xl/drawings/drawing7.xml" ContentType="application/vnd.openxmlformats-officedocument.drawing+xml"/>
  <Override PartName="/xl/charts/chart4.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5.xml" ContentType="application/vnd.openxmlformats-officedocument.drawingml.chart+xml"/>
  <Override PartName="/xl/worksheets/sheet9.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sheets/sheet1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1.xml" ContentType="application/vnd.openxmlformats-officedocument.theme+xml"/>
  <Override PartName="/xl/drawings/drawing3.xml" ContentType="application/vnd.openxmlformats-officedocument.drawing+xml"/>
  <Override PartName="/xl/charts/chart2.xml" ContentType="application/vnd.openxmlformats-officedocument.drawingml.chart+xml"/>
  <Override PartName="/xl/charts/chart12.xml" ContentType="application/vnd.openxmlformats-officedocument.drawingml.chart+xml"/>
  <Override PartName="/xl/drawings/drawing11.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6.xml" ContentType="application/vnd.openxmlformats-officedocument.spreadsheetml.worksheet+xml"/>
  <Override PartName="/xl/drawings/drawing18.xml" ContentType="application/vnd.openxmlformats-officedocument.drawing+xml"/>
  <Override PartName="/xl/charts/chart11.xml" ContentType="application/vnd.openxmlformats-officedocument.drawingml.chart+xml"/>
  <Override PartName="/xl/worksheets/sheet5.xml" ContentType="application/vnd.openxmlformats-officedocument.spreadsheetml.worksheet+xml"/>
  <Override PartName="/xl/charts/chart6.xml" ContentType="application/vnd.openxmlformats-officedocument.drawingml.chart+xml"/>
  <Override PartName="/xl/drawings/drawing16.xml" ContentType="application/vnd.openxmlformats-officedocument.drawing+xml"/>
  <Override PartName="/xl/worksheets/sheet7.xml" ContentType="application/vnd.openxmlformats-officedocument.spreadsheetml.worksheet+xml"/>
  <Override PartName="/xl/charts/chart8.xml" ContentType="application/vnd.openxmlformats-officedocument.drawingml.chart+xml"/>
  <Override PartName="/xl/worksheets/sheet8.xml" ContentType="application/vnd.openxmlformats-officedocument.spreadsheetml.worksheet+xml"/>
  <Override PartName="/xl/drawings/drawing12.xml" ContentType="application/vnd.openxmlformats-officedocument.drawing+xml"/>
  <Override PartName="/xl/charts/chart9.xml" ContentType="application/vnd.openxmlformats-officedocument.drawingml.chart+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5.xml" ContentType="application/vnd.openxmlformats-officedocument.customXmlProperties+xml"/>
  <Override PartName="/customXml/itemProps4.xml" ContentType="application/vnd.openxmlformats-officedocument.customXm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6.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75" yWindow="120" windowWidth="28680" windowHeight="12000" tabRatio="728"/>
  </bookViews>
  <sheets>
    <sheet name="f2.1" sheetId="25" r:id="rId1"/>
    <sheet name="f2.2" sheetId="31" r:id="rId2"/>
    <sheet name="f2.3" sheetId="27" r:id="rId3"/>
    <sheet name="t2.1" sheetId="13" r:id="rId4"/>
    <sheet name="f2.4" sheetId="29" r:id="rId5"/>
    <sheet name="f2.5" sheetId="1" r:id="rId6"/>
    <sheet name="f2.6" sheetId="46" r:id="rId7"/>
    <sheet name="f2.7" sheetId="36" r:id="rId8"/>
    <sheet name="f2.8" sheetId="33" r:id="rId9"/>
    <sheet name="f2.9" sheetId="47" r:id="rId10"/>
    <sheet name="f2.10" sheetId="35" r:id="rId11"/>
    <sheet name="fb2.1" sheetId="32" r:id="rId12"/>
  </sheets>
  <definedNames>
    <definedName name="_Ref424117727" localSheetId="5">f2.4!$A$1</definedName>
    <definedName name="_Ref424120033" localSheetId="7">f2.7!#REF!</definedName>
    <definedName name="_Ref424817423" localSheetId="8">f2.8!#REF!</definedName>
    <definedName name="_Ref433651972" localSheetId="10">f2.10!#REF!</definedName>
    <definedName name="_Ref434596178" localSheetId="11">fb2.1!#REF!</definedName>
    <definedName name="_Ref434599677" localSheetId="6">f2.6!#REF!</definedName>
  </definedNames>
  <calcPr calcId="145621"/>
</workbook>
</file>

<file path=xl/calcChain.xml><?xml version="1.0" encoding="utf-8"?>
<calcChain xmlns="http://schemas.openxmlformats.org/spreadsheetml/2006/main">
  <c r="B14" i="47" l="1"/>
  <c r="C14" i="47"/>
  <c r="D14" i="47"/>
  <c r="E14" i="47"/>
  <c r="F14" i="47"/>
  <c r="G14" i="47"/>
  <c r="H14" i="47"/>
  <c r="I14" i="47"/>
  <c r="J14" i="47"/>
  <c r="K14" i="47"/>
  <c r="B13" i="47"/>
  <c r="C13" i="47"/>
  <c r="D13" i="47"/>
  <c r="E13" i="47"/>
  <c r="F13" i="47"/>
  <c r="G13" i="47"/>
  <c r="H13" i="47"/>
  <c r="I13" i="47"/>
  <c r="J13" i="47"/>
  <c r="K13" i="47"/>
  <c r="B12" i="47"/>
  <c r="C12" i="47"/>
  <c r="D12" i="47"/>
  <c r="E12" i="47"/>
  <c r="F12" i="47"/>
  <c r="G12" i="47"/>
  <c r="H12" i="47"/>
  <c r="I12" i="47"/>
  <c r="J12" i="47"/>
  <c r="K12" i="47"/>
  <c r="G6" i="35" l="1"/>
  <c r="F6" i="35"/>
  <c r="E6" i="35"/>
  <c r="D6" i="35"/>
  <c r="C6" i="35"/>
  <c r="B6" i="35"/>
  <c r="H5" i="35"/>
  <c r="H4" i="35"/>
  <c r="H3" i="35"/>
  <c r="H6" i="35" l="1"/>
  <c r="E10" i="29" l="1"/>
  <c r="E9" i="29"/>
  <c r="E8" i="29"/>
  <c r="E7" i="29"/>
  <c r="E6" i="29"/>
  <c r="E5" i="29"/>
  <c r="E4" i="29"/>
  <c r="B11" i="1" a="1"/>
  <c r="F11" i="1" s="1"/>
  <c r="D12" i="31" l="1"/>
  <c r="B12" i="31"/>
  <c r="C12" i="31"/>
  <c r="B16" i="1"/>
  <c r="F14" i="1"/>
  <c r="F20" i="1" s="1"/>
  <c r="C13" i="1"/>
  <c r="C19" i="1" s="1"/>
  <c r="E11" i="1"/>
  <c r="F16" i="1"/>
  <c r="E15" i="1"/>
  <c r="E14" i="1"/>
  <c r="B13" i="1"/>
  <c r="D11" i="1"/>
  <c r="D16" i="1"/>
  <c r="D15" i="1"/>
  <c r="B14" i="1"/>
  <c r="D12" i="1"/>
  <c r="C11" i="1"/>
  <c r="C16" i="1"/>
  <c r="C15" i="1"/>
  <c r="F13" i="1"/>
  <c r="F19" i="1" s="1"/>
  <c r="C12" i="1"/>
  <c r="B11" i="1"/>
  <c r="D14" i="1"/>
  <c r="E13" i="1"/>
  <c r="F12" i="1"/>
  <c r="B12" i="1"/>
  <c r="E16" i="1"/>
  <c r="F15" i="1"/>
  <c r="B15" i="1"/>
  <c r="C14" i="1"/>
  <c r="D13" i="1"/>
  <c r="E12" i="1"/>
  <c r="B16" i="31"/>
  <c r="C14" i="31"/>
  <c r="E12" i="31"/>
  <c r="B17" i="31"/>
  <c r="D17" i="31" l="1"/>
  <c r="C17" i="31"/>
  <c r="E17" i="31"/>
  <c r="D13" i="31"/>
  <c r="E13" i="31"/>
  <c r="D16" i="31"/>
  <c r="E14" i="31"/>
  <c r="B13" i="31"/>
  <c r="E16" i="31"/>
  <c r="C13" i="31"/>
  <c r="B14" i="31"/>
  <c r="E20" i="1"/>
  <c r="F25" i="1"/>
  <c r="E24" i="1"/>
  <c r="D20" i="1"/>
  <c r="C25" i="1"/>
  <c r="E21" i="1"/>
  <c r="C24" i="1"/>
  <c r="D19" i="1"/>
  <c r="D25" i="1"/>
  <c r="D21" i="1"/>
  <c r="D24" i="1"/>
  <c r="C20" i="1"/>
  <c r="C21" i="1"/>
  <c r="F21" i="1"/>
  <c r="F24" i="1"/>
  <c r="E19" i="1"/>
  <c r="E25" i="1"/>
  <c r="D14" i="31"/>
  <c r="C16" i="31"/>
</calcChain>
</file>

<file path=xl/sharedStrings.xml><?xml version="1.0" encoding="utf-8"?>
<sst xmlns="http://schemas.openxmlformats.org/spreadsheetml/2006/main" count="169" uniqueCount="128">
  <si>
    <t>Year</t>
  </si>
  <si>
    <t>Emerging Asia</t>
  </si>
  <si>
    <t>Sub-Saharan Africa</t>
  </si>
  <si>
    <t>box1</t>
  </si>
  <si>
    <t>box2</t>
  </si>
  <si>
    <t>box3</t>
  </si>
  <si>
    <t>wt</t>
  </si>
  <si>
    <t>wb</t>
  </si>
  <si>
    <t>region_idb</t>
  </si>
  <si>
    <t>min</t>
  </si>
  <si>
    <t>p25</t>
  </si>
  <si>
    <t>median</t>
  </si>
  <si>
    <t>p75</t>
  </si>
  <si>
    <t>max</t>
  </si>
  <si>
    <t>Central America</t>
  </si>
  <si>
    <t>mean</t>
  </si>
  <si>
    <t>Panama</t>
  </si>
  <si>
    <t>Bahamas</t>
  </si>
  <si>
    <t>Belize</t>
  </si>
  <si>
    <t>Barbados</t>
  </si>
  <si>
    <t>Guatemala</t>
  </si>
  <si>
    <t>lustrum</t>
  </si>
  <si>
    <t>Saving rates by region</t>
  </si>
  <si>
    <t>United States</t>
  </si>
  <si>
    <t>Bolivia</t>
  </si>
  <si>
    <t>Brazil</t>
  </si>
  <si>
    <t>Chile</t>
  </si>
  <si>
    <t>Colombia</t>
  </si>
  <si>
    <t>Ecuador</t>
  </si>
  <si>
    <t>Honduras</t>
  </si>
  <si>
    <t>Mexico</t>
  </si>
  <si>
    <t>Figure 2: Box Plot, average GNS by region</t>
  </si>
  <si>
    <t>Figure 3. Gross National Saving Rates in LAC (% of GDP)</t>
  </si>
  <si>
    <t>Venezuela</t>
  </si>
  <si>
    <t>Trin. and Tob.</t>
  </si>
  <si>
    <t>Dominican Rep.</t>
  </si>
  <si>
    <t>Paraguay</t>
  </si>
  <si>
    <t>Peru</t>
  </si>
  <si>
    <t>Jamaica</t>
  </si>
  <si>
    <t>Costa Rica</t>
  </si>
  <si>
    <t>Argentina</t>
  </si>
  <si>
    <t>Uruguay</t>
  </si>
  <si>
    <t>El Salvador</t>
  </si>
  <si>
    <t>Nicaragua</t>
  </si>
  <si>
    <t>Country name</t>
  </si>
  <si>
    <t>Other Latin America</t>
  </si>
  <si>
    <t>Median</t>
  </si>
  <si>
    <t>Figure 5: Box plot External Saving</t>
  </si>
  <si>
    <t>Figure 4: Composition of total saving in LAC by main subcomponent</t>
  </si>
  <si>
    <t>Latin America and the Caribbean</t>
  </si>
  <si>
    <t>Excluding health and education</t>
  </si>
  <si>
    <t>Excluding durables</t>
  </si>
  <si>
    <t>75 or more</t>
  </si>
  <si>
    <t>70-74</t>
  </si>
  <si>
    <t>65-69</t>
  </si>
  <si>
    <t>60-64</t>
  </si>
  <si>
    <t>55-59</t>
  </si>
  <si>
    <t>50-54</t>
  </si>
  <si>
    <t>45-49</t>
  </si>
  <si>
    <t>40-44</t>
  </si>
  <si>
    <t>35-39</t>
  </si>
  <si>
    <t>30-34</t>
  </si>
  <si>
    <t>25-29</t>
  </si>
  <si>
    <t>Avg</t>
  </si>
  <si>
    <t>Bequest</t>
  </si>
  <si>
    <t>Retirement</t>
  </si>
  <si>
    <t>Daily expenses/ emergencies</t>
  </si>
  <si>
    <t xml:space="preserve">Latin America and the Caribbean </t>
  </si>
  <si>
    <t>Europe</t>
  </si>
  <si>
    <t>Asia</t>
  </si>
  <si>
    <t>Africa</t>
  </si>
  <si>
    <t>2050</t>
  </si>
  <si>
    <t>2045</t>
  </si>
  <si>
    <t>2040</t>
  </si>
  <si>
    <t>2035</t>
  </si>
  <si>
    <t>2030</t>
  </si>
  <si>
    <t>2025</t>
  </si>
  <si>
    <t>2020</t>
  </si>
  <si>
    <t>2015</t>
  </si>
  <si>
    <t>2010</t>
  </si>
  <si>
    <t>2005</t>
  </si>
  <si>
    <t>2000</t>
  </si>
  <si>
    <t>1995</t>
  </si>
  <si>
    <t>1990</t>
  </si>
  <si>
    <t>1985</t>
  </si>
  <si>
    <t>1980</t>
  </si>
  <si>
    <t>1975</t>
  </si>
  <si>
    <t>1970</t>
  </si>
  <si>
    <t>1965</t>
  </si>
  <si>
    <t>1960</t>
  </si>
  <si>
    <t>1955</t>
  </si>
  <si>
    <t>1950</t>
  </si>
  <si>
    <t>Total dependency ratio (ratio of population aged 0-14 and 65+ per 100 population 15-64)</t>
  </si>
  <si>
    <t>Advanced economies</t>
  </si>
  <si>
    <t>The Caribbean</t>
  </si>
  <si>
    <t>LAC-7 countries*</t>
  </si>
  <si>
    <t>Public saving</t>
  </si>
  <si>
    <t>Household saving</t>
  </si>
  <si>
    <t>Business saving</t>
  </si>
  <si>
    <t>Figure 2.6 Pie charts, contributions World &amp; LAC</t>
  </si>
  <si>
    <t>Less than 25</t>
  </si>
  <si>
    <t>Health/education</t>
  </si>
  <si>
    <t>Celebrations/leisure</t>
  </si>
  <si>
    <t>Assets/investments</t>
  </si>
  <si>
    <r>
      <rPr>
        <i/>
        <sz val="10"/>
        <rFont val="Times New Roman"/>
        <family val="1"/>
      </rPr>
      <t>Note</t>
    </r>
    <r>
      <rPr>
        <sz val="10"/>
        <rFont val="Times New Roman"/>
        <family val="1"/>
      </rPr>
      <t>: Statistics computed over country averages.</t>
    </r>
  </si>
  <si>
    <t>Figure 2.6 Composition of Gross National Saving, World and Latin America and the Caribbean</t>
  </si>
  <si>
    <t>Foreign saving</t>
  </si>
  <si>
    <t xml:space="preserve">Gross private saving </t>
  </si>
  <si>
    <t xml:space="preserve">Gross public saving </t>
  </si>
  <si>
    <t>Gross national saving</t>
  </si>
  <si>
    <t xml:space="preserve">        1.1 Gross public saving</t>
  </si>
  <si>
    <t xml:space="preserve">        1.2 Gross private saving</t>
  </si>
  <si>
    <t>2. Foreign saving</t>
  </si>
  <si>
    <t>3. Total saving</t>
  </si>
  <si>
    <t xml:space="preserve">1. Gross national saving </t>
  </si>
  <si>
    <t>1980-1984</t>
  </si>
  <si>
    <t>1985-1989</t>
  </si>
  <si>
    <t>1990-1994</t>
  </si>
  <si>
    <t>1995-1999</t>
  </si>
  <si>
    <t>2000-2004</t>
  </si>
  <si>
    <t>2005-2009</t>
  </si>
  <si>
    <t>2010-2014</t>
  </si>
  <si>
    <r>
      <rPr>
        <i/>
        <sz val="10"/>
        <rFont val="Times New Roman"/>
        <family val="1"/>
      </rPr>
      <t>Source</t>
    </r>
    <r>
      <rPr>
        <sz val="10"/>
        <rFont val="Times New Roman"/>
        <family val="1"/>
      </rPr>
      <t>: Authors’ calculations based on data from World Economic Outlook database (IMF, 2015). Gross national saving (1) is equal to gross public saving (1.1) plus gross private saving (1.2). Total saving (3) is equal to foreign saving (2) plus gross national saving (1).</t>
    </r>
  </si>
  <si>
    <r>
      <rPr>
        <i/>
        <sz val="10"/>
        <rFont val="Times New Roman"/>
        <family val="1"/>
      </rPr>
      <t>Source</t>
    </r>
    <r>
      <rPr>
        <sz val="10"/>
        <rFont val="Times New Roman"/>
        <family val="1"/>
      </rPr>
      <t>: Authors’ calculations based on data from Bebczuk and Cavallo (2016).</t>
    </r>
  </si>
  <si>
    <r>
      <t xml:space="preserve">Note: </t>
    </r>
    <r>
      <rPr>
        <sz val="10"/>
        <rFont val="Times New Roman"/>
        <family val="1"/>
      </rPr>
      <t>The figure shows the contributions to Gross National Saving (GNS).</t>
    </r>
  </si>
  <si>
    <t>Table 1. Saving Rates by Sector, 1980-2014  (percentage of GDP)</t>
  </si>
  <si>
    <t>Figure 2.1: GNS simple average by country group</t>
  </si>
  <si>
    <t>Figure 2.9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</si>
</sst>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70" formatCode="##0.00;\-##0.00;0.00"/>
  </numFmts>
  <fonts count="24">
    <font>
      <sz val="11"/>
      <name val="Calibri"/>
    </font>
    <font>
      <sz val="11"/>
      <name val="Calibri"/>
      <family val="2"/>
    </font>
    <font>
      <sz val="11"/>
      <name val="Calibri"/>
      <family val="2"/>
    </font>
    <font>
      <sz val="11"/>
      <color theme="1"/>
      <name val="Calibri"/>
      <family val="2"/>
      <scheme val="minor"/>
    </font>
    <font>
      <sz val="11"/>
      <color theme="1"/>
      <name val="Calibri"/>
      <family val="2"/>
      <scheme val="minor"/>
    </font>
    <font>
      <sz val="11"/>
      <name val="Calibri"/>
      <family val="2"/>
    </font>
    <font>
      <sz val="11"/>
      <name val="Calibri"/>
      <family val="2"/>
    </font>
    <font>
      <sz val="11"/>
      <name val="Calibri"/>
      <family val="2"/>
    </font>
    <font>
      <sz val="11"/>
      <name val="Calibri"/>
      <family val="2"/>
    </font>
    <font>
      <b/>
      <sz val="11"/>
      <name val="Calibri"/>
      <family val="2"/>
    </font>
    <font>
      <sz val="11"/>
      <color rgb="FFFF0000"/>
      <name val="Calibri"/>
      <family val="2"/>
    </font>
    <font>
      <sz val="11"/>
      <color indexed="8"/>
      <name val="Calibri"/>
      <family val="2"/>
    </font>
    <font>
      <sz val="10"/>
      <name val="Times New Roman"/>
      <family val="1"/>
    </font>
    <font>
      <sz val="11"/>
      <color rgb="FF000000"/>
      <name val="Calibri"/>
      <family val="2"/>
      <scheme val="minor"/>
    </font>
    <font>
      <sz val="8"/>
      <color theme="1"/>
      <name val="Calibri"/>
      <family val="2"/>
      <scheme val="minor"/>
    </font>
    <font>
      <sz val="9"/>
      <color theme="1"/>
      <name val="Arial"/>
      <family val="2"/>
    </font>
    <font>
      <b/>
      <sz val="9"/>
      <color theme="1"/>
      <name val="Arial"/>
      <family val="2"/>
    </font>
    <font>
      <sz val="8"/>
      <color indexed="8"/>
      <name val="Calibri"/>
      <family val="2"/>
    </font>
    <font>
      <sz val="11"/>
      <name val="Times New Roman"/>
      <family val="1"/>
    </font>
    <font>
      <i/>
      <sz val="10"/>
      <name val="Times New Roman"/>
      <family val="1"/>
    </font>
    <font>
      <b/>
      <sz val="14"/>
      <name val="Times New Roman"/>
      <family val="1"/>
    </font>
    <font>
      <b/>
      <sz val="16"/>
      <name val="Times New Roman"/>
      <family val="1"/>
    </font>
    <font>
      <sz val="12"/>
      <name val="Times New Roman"/>
      <family val="1"/>
    </font>
    <font>
      <sz val="11"/>
      <color rgb="FFFF0000"/>
      <name val="Times New Roman"/>
      <family val="1"/>
    </font>
  </fonts>
  <fills count="4">
    <fill>
      <patternFill patternType="none"/>
    </fill>
    <fill>
      <patternFill patternType="gray125"/>
    </fill>
    <fill>
      <patternFill patternType="solid">
        <fgColor theme="0"/>
        <bgColor indexed="64"/>
      </patternFill>
    </fill>
    <fill>
      <patternFill patternType="solid">
        <fgColor indexed="44"/>
        <bgColor indexed="64"/>
      </patternFill>
    </fill>
  </fills>
  <borders count="23">
    <border>
      <left/>
      <right/>
      <top/>
      <bottom/>
      <diagonal/>
    </border>
    <border>
      <left/>
      <right/>
      <top style="thin">
        <color indexed="64"/>
      </top>
      <bottom style="double">
        <color indexed="64"/>
      </bottom>
      <diagonal/>
    </border>
    <border>
      <left style="medium">
        <color theme="3" tint="0.39997558519241921"/>
      </left>
      <right/>
      <top style="medium">
        <color theme="3" tint="0.39997558519241921"/>
      </top>
      <bottom/>
      <diagonal/>
    </border>
    <border>
      <left/>
      <right/>
      <top style="medium">
        <color theme="3" tint="0.39997558519241921"/>
      </top>
      <bottom/>
      <diagonal/>
    </border>
    <border>
      <left/>
      <right style="medium">
        <color theme="3" tint="0.39997558519241921"/>
      </right>
      <top style="medium">
        <color theme="3" tint="0.39997558519241921"/>
      </top>
      <bottom/>
      <diagonal/>
    </border>
    <border>
      <left style="medium">
        <color theme="3" tint="0.39997558519241921"/>
      </left>
      <right/>
      <top/>
      <bottom/>
      <diagonal/>
    </border>
    <border>
      <left/>
      <right style="medium">
        <color theme="3" tint="0.39997558519241921"/>
      </right>
      <top/>
      <bottom/>
      <diagonal/>
    </border>
    <border>
      <left style="medium">
        <color theme="3" tint="0.39997558519241921"/>
      </left>
      <right/>
      <top/>
      <bottom style="medium">
        <color theme="3" tint="0.39997558519241921"/>
      </bottom>
      <diagonal/>
    </border>
    <border>
      <left/>
      <right/>
      <top/>
      <bottom style="medium">
        <color theme="3" tint="0.39997558519241921"/>
      </bottom>
      <diagonal/>
    </border>
    <border>
      <left/>
      <right style="medium">
        <color theme="3" tint="0.39997558519241921"/>
      </right>
      <top/>
      <bottom style="medium">
        <color theme="3" tint="0.39997558519241921"/>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16">
    <xf numFmtId="0" fontId="0" fillId="0" borderId="0"/>
    <xf numFmtId="9" fontId="8" fillId="0" borderId="0" applyFont="0" applyFill="0" applyBorder="0" applyAlignment="0" applyProtection="0"/>
    <xf numFmtId="0" fontId="4" fillId="0" borderId="0"/>
    <xf numFmtId="0" fontId="11" fillId="0" borderId="0"/>
    <xf numFmtId="9" fontId="4" fillId="0" borderId="0" applyFont="0" applyFill="0" applyBorder="0" applyAlignment="0" applyProtection="0"/>
    <xf numFmtId="0" fontId="14" fillId="0" borderId="0"/>
    <xf numFmtId="0" fontId="17" fillId="0" borderId="0"/>
    <xf numFmtId="0" fontId="5" fillId="0" borderId="0"/>
    <xf numFmtId="9" fontId="5"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5" fillId="0" borderId="0"/>
    <xf numFmtId="9" fontId="5" fillId="0" borderId="0" applyFont="0" applyFill="0" applyBorder="0" applyAlignment="0" applyProtection="0"/>
    <xf numFmtId="0" fontId="3" fillId="0" borderId="0"/>
    <xf numFmtId="9" fontId="3" fillId="0" borderId="0" applyFont="0" applyFill="0" applyBorder="0" applyAlignment="0" applyProtection="0"/>
  </cellStyleXfs>
  <cellXfs count="67">
    <xf numFmtId="0" fontId="0" fillId="0" borderId="0" xfId="0"/>
    <xf numFmtId="0" fontId="0" fillId="0" borderId="3" xfId="0" applyBorder="1"/>
    <xf numFmtId="0" fontId="0" fillId="0" borderId="4" xfId="0" applyBorder="1"/>
    <xf numFmtId="0" fontId="0" fillId="0" borderId="5" xfId="0" applyBorder="1"/>
    <xf numFmtId="0" fontId="0" fillId="0" borderId="0" xfId="0" applyBorder="1"/>
    <xf numFmtId="0" fontId="0" fillId="0" borderId="6" xfId="0" applyBorder="1"/>
    <xf numFmtId="0" fontId="0" fillId="0" borderId="7" xfId="0" applyBorder="1"/>
    <xf numFmtId="0" fontId="0" fillId="0" borderId="8" xfId="0" applyBorder="1"/>
    <xf numFmtId="0" fontId="0" fillId="0" borderId="9" xfId="0" applyBorder="1"/>
    <xf numFmtId="0" fontId="6" fillId="0" borderId="0" xfId="0" applyFont="1" applyBorder="1"/>
    <xf numFmtId="0" fontId="0" fillId="0" borderId="2" xfId="0" applyBorder="1"/>
    <xf numFmtId="0" fontId="9" fillId="0" borderId="3" xfId="0" applyFont="1" applyBorder="1"/>
    <xf numFmtId="0" fontId="7" fillId="0" borderId="8" xfId="0" applyFont="1" applyBorder="1"/>
    <xf numFmtId="0" fontId="0" fillId="0" borderId="0" xfId="0" applyFont="1" applyFill="1" applyBorder="1"/>
    <xf numFmtId="0" fontId="0" fillId="0" borderId="0" xfId="0" applyFill="1" applyBorder="1"/>
    <xf numFmtId="0" fontId="5" fillId="0" borderId="0" xfId="0" applyFont="1" applyBorder="1"/>
    <xf numFmtId="165" fontId="0" fillId="0" borderId="0" xfId="1" applyNumberFormat="1" applyFont="1" applyBorder="1"/>
    <xf numFmtId="165" fontId="10" fillId="0" borderId="0" xfId="1" applyNumberFormat="1" applyFont="1" applyBorder="1"/>
    <xf numFmtId="165" fontId="7" fillId="0" borderId="0" xfId="1" applyNumberFormat="1" applyFont="1" applyBorder="1"/>
    <xf numFmtId="0" fontId="5" fillId="0" borderId="0" xfId="0" applyFont="1"/>
    <xf numFmtId="0" fontId="9" fillId="0" borderId="0" xfId="0" applyFont="1" applyBorder="1"/>
    <xf numFmtId="0" fontId="4" fillId="0" borderId="0" xfId="2"/>
    <xf numFmtId="164" fontId="13" fillId="0" borderId="0" xfId="2" applyNumberFormat="1" applyFont="1" applyAlignment="1">
      <alignment horizontal="right" vertical="center"/>
    </xf>
    <xf numFmtId="165" fontId="4" fillId="0" borderId="0" xfId="2" applyNumberFormat="1"/>
    <xf numFmtId="0" fontId="13" fillId="0" borderId="0" xfId="2" applyFont="1" applyFill="1" applyBorder="1" applyAlignment="1">
      <alignment horizontal="center" vertical="center" wrapText="1"/>
    </xf>
    <xf numFmtId="0" fontId="4" fillId="0" borderId="0" xfId="2" applyAlignment="1">
      <alignment horizontal="center" wrapText="1"/>
    </xf>
    <xf numFmtId="0" fontId="14" fillId="0" borderId="0" xfId="5"/>
    <xf numFmtId="170" fontId="15" fillId="0" borderId="0" xfId="5" applyNumberFormat="1" applyFont="1" applyAlignment="1">
      <alignment horizontal="right"/>
    </xf>
    <xf numFmtId="0" fontId="16" fillId="0" borderId="0" xfId="5" applyFont="1"/>
    <xf numFmtId="0" fontId="16" fillId="3" borderId="18" xfId="5" quotePrefix="1" applyFont="1" applyFill="1" applyBorder="1" applyAlignment="1">
      <alignment horizontal="right"/>
    </xf>
    <xf numFmtId="0" fontId="16" fillId="3" borderId="19" xfId="5" quotePrefix="1" applyFont="1" applyFill="1" applyBorder="1" applyAlignment="1">
      <alignment horizontal="center" vertical="center"/>
    </xf>
    <xf numFmtId="0" fontId="16" fillId="3" borderId="22" xfId="5" applyFont="1" applyFill="1" applyBorder="1" applyAlignment="1">
      <alignment horizontal="center" vertical="center"/>
    </xf>
    <xf numFmtId="0" fontId="5" fillId="0" borderId="0" xfId="0" applyFont="1" applyFill="1" applyBorder="1"/>
    <xf numFmtId="0" fontId="18" fillId="2" borderId="14" xfId="0" applyFont="1" applyFill="1" applyBorder="1"/>
    <xf numFmtId="0" fontId="18" fillId="2" borderId="10" xfId="0" applyFont="1" applyFill="1" applyBorder="1"/>
    <xf numFmtId="0" fontId="18" fillId="2" borderId="12" xfId="0" applyFont="1" applyFill="1" applyBorder="1"/>
    <xf numFmtId="0" fontId="18" fillId="2" borderId="15" xfId="0" applyFont="1" applyFill="1" applyBorder="1"/>
    <xf numFmtId="0" fontId="18" fillId="2" borderId="0" xfId="0" applyFont="1" applyFill="1" applyBorder="1"/>
    <xf numFmtId="0" fontId="18" fillId="2" borderId="11" xfId="0" applyFont="1" applyFill="1" applyBorder="1"/>
    <xf numFmtId="0" fontId="18" fillId="2" borderId="16" xfId="0" applyFont="1" applyFill="1" applyBorder="1"/>
    <xf numFmtId="0" fontId="18" fillId="2" borderId="13" xfId="0" applyFont="1" applyFill="1" applyBorder="1"/>
    <xf numFmtId="0" fontId="18" fillId="2" borderId="17" xfId="0" applyFont="1" applyFill="1" applyBorder="1"/>
    <xf numFmtId="0" fontId="21" fillId="2" borderId="0" xfId="0" applyFont="1" applyFill="1" applyBorder="1"/>
    <xf numFmtId="0" fontId="22" fillId="2" borderId="0" xfId="0" applyFont="1" applyFill="1" applyBorder="1"/>
    <xf numFmtId="0" fontId="23" fillId="2" borderId="0" xfId="0" applyFont="1" applyFill="1" applyBorder="1"/>
    <xf numFmtId="0" fontId="19" fillId="2" borderId="0" xfId="0" applyFont="1" applyFill="1" applyBorder="1" applyAlignment="1">
      <alignment vertical="center"/>
    </xf>
    <xf numFmtId="0" fontId="3" fillId="0" borderId="0" xfId="2" applyFont="1"/>
    <xf numFmtId="1" fontId="4" fillId="0" borderId="0" xfId="2" applyNumberFormat="1"/>
    <xf numFmtId="0" fontId="3" fillId="0" borderId="0" xfId="2" applyFont="1" applyAlignment="1">
      <alignment horizontal="center" wrapText="1"/>
    </xf>
    <xf numFmtId="0" fontId="5" fillId="0" borderId="0" xfId="12"/>
    <xf numFmtId="0" fontId="20" fillId="2" borderId="0" xfId="0" applyFont="1" applyFill="1" applyBorder="1"/>
    <xf numFmtId="0" fontId="22" fillId="2" borderId="1" xfId="0" applyFont="1" applyFill="1" applyBorder="1" applyAlignment="1">
      <alignment horizontal="center" vertical="center" wrapText="1"/>
    </xf>
    <xf numFmtId="0" fontId="22" fillId="2" borderId="0" xfId="0" applyFont="1" applyFill="1" applyBorder="1" applyAlignment="1">
      <alignment horizontal="left" wrapText="1"/>
    </xf>
    <xf numFmtId="0" fontId="22" fillId="2" borderId="1" xfId="0" applyFont="1" applyFill="1" applyBorder="1" applyAlignment="1">
      <alignment horizontal="left" wrapText="1"/>
    </xf>
    <xf numFmtId="0" fontId="12" fillId="2" borderId="0" xfId="0" applyFont="1" applyFill="1" applyBorder="1" applyAlignment="1">
      <alignment vertical="center"/>
    </xf>
    <xf numFmtId="0" fontId="22" fillId="2" borderId="0" xfId="0" applyFont="1" applyFill="1" applyBorder="1" applyAlignment="1"/>
    <xf numFmtId="0" fontId="2" fillId="0" borderId="0" xfId="0" applyFont="1" applyBorder="1"/>
    <xf numFmtId="0" fontId="1" fillId="0" borderId="0" xfId="0" applyFont="1" applyBorder="1"/>
    <xf numFmtId="165" fontId="22" fillId="2" borderId="0" xfId="1" applyNumberFormat="1" applyFont="1" applyFill="1" applyBorder="1" applyAlignment="1">
      <alignment horizontal="center" wrapText="1"/>
    </xf>
    <xf numFmtId="165" fontId="22" fillId="2" borderId="1" xfId="1" applyNumberFormat="1" applyFont="1" applyFill="1" applyBorder="1" applyAlignment="1">
      <alignment horizontal="center" wrapText="1"/>
    </xf>
    <xf numFmtId="0" fontId="12" fillId="2" borderId="0" xfId="0" applyFont="1" applyFill="1" applyBorder="1" applyAlignment="1">
      <alignment horizontal="left" vertical="center" wrapText="1"/>
    </xf>
    <xf numFmtId="0" fontId="12" fillId="2" borderId="13" xfId="0" applyFont="1" applyFill="1" applyBorder="1" applyAlignment="1">
      <alignment horizontal="left" vertical="top" wrapText="1"/>
    </xf>
    <xf numFmtId="0" fontId="16" fillId="3" borderId="21" xfId="5" applyFont="1" applyFill="1" applyBorder="1" applyAlignment="1">
      <alignment horizontal="center"/>
    </xf>
    <xf numFmtId="0" fontId="16" fillId="3" borderId="20" xfId="5" applyFont="1" applyFill="1" applyBorder="1" applyAlignment="1">
      <alignment horizontal="center"/>
    </xf>
    <xf numFmtId="0" fontId="0" fillId="2" borderId="12" xfId="0" applyFill="1" applyBorder="1"/>
    <xf numFmtId="0" fontId="0" fillId="2" borderId="11" xfId="0" applyFill="1" applyBorder="1"/>
    <xf numFmtId="0" fontId="0" fillId="2" borderId="17" xfId="0" applyFill="1" applyBorder="1"/>
  </cellXfs>
  <cellStyles count="16">
    <cellStyle name="Normal" xfId="0" builtinId="0"/>
    <cellStyle name="Normal 2" xfId="2"/>
    <cellStyle name="Normal 2 2" xfId="3"/>
    <cellStyle name="Normal 2 3" xfId="14"/>
    <cellStyle name="Normal 2 4" xfId="9"/>
    <cellStyle name="Normal 3" xfId="6"/>
    <cellStyle name="Normal 4" xfId="5"/>
    <cellStyle name="Normal 5" xfId="12"/>
    <cellStyle name="Normal 6" xfId="11"/>
    <cellStyle name="Normal 7" xfId="7"/>
    <cellStyle name="Percent" xfId="1" builtinId="5"/>
    <cellStyle name="Percent 2" xfId="4"/>
    <cellStyle name="Percent 2 2" xfId="15"/>
    <cellStyle name="Percent 2 3" xfId="10"/>
    <cellStyle name="Percent 3" xfId="13"/>
    <cellStyle name="Percent 4" xfId="8"/>
  </cellStyles>
  <dxfs count="1">
    <dxf>
      <font>
        <color rgb="FFFF0000"/>
      </font>
      <numFmt numFmtId="164" formatCode="0.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6.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2.1 Gross National Saving Rates by Region, 1980-2014 (percentage of GDP)</a:t>
            </a:r>
          </a:p>
        </c:rich>
      </c:tx>
      <c:layout/>
      <c:overlay val="0"/>
    </c:title>
    <c:autoTitleDeleted val="0"/>
    <c:plotArea>
      <c:layout>
        <c:manualLayout>
          <c:layoutTarget val="inner"/>
          <c:xMode val="edge"/>
          <c:yMode val="edge"/>
          <c:x val="7.9607159999137603E-2"/>
          <c:y val="0.12261523453636092"/>
          <c:w val="0.88639503084908455"/>
          <c:h val="0.70092705572820346"/>
        </c:manualLayout>
      </c:layout>
      <c:lineChart>
        <c:grouping val="standard"/>
        <c:varyColors val="0"/>
        <c:ser>
          <c:idx val="2"/>
          <c:order val="0"/>
          <c:tx>
            <c:strRef>
              <c:f>'f2.1'!$B$3</c:f>
              <c:strCache>
                <c:ptCount val="1"/>
                <c:pt idx="0">
                  <c:v>Latin America and the Caribbean</c:v>
                </c:pt>
              </c:strCache>
            </c:strRef>
          </c:tx>
          <c:spPr>
            <a:ln w="38100">
              <a:solidFill>
                <a:srgbClr val="FF0000"/>
              </a:solidFill>
            </a:ln>
          </c:spPr>
          <c:marker>
            <c:symbol val="none"/>
          </c:marker>
          <c:cat>
            <c:numRef>
              <c:f>'f2.1'!$A$4:$A$38</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'f2.1'!$B$4:$B$38</c:f>
              <c:numCache>
                <c:formatCode>General</c:formatCode>
                <c:ptCount val="35"/>
                <c:pt idx="0">
                  <c:v>16.485403060913086</c:v>
                </c:pt>
                <c:pt idx="1">
                  <c:v>13.69624137878418</c:v>
                </c:pt>
                <c:pt idx="2">
                  <c:v>12.514998435974121</c:v>
                </c:pt>
                <c:pt idx="3">
                  <c:v>11.650008201599121</c:v>
                </c:pt>
                <c:pt idx="4">
                  <c:v>13.616155624389648</c:v>
                </c:pt>
                <c:pt idx="5">
                  <c:v>14.597124099731445</c:v>
                </c:pt>
                <c:pt idx="6">
                  <c:v>13.709383964538574</c:v>
                </c:pt>
                <c:pt idx="7">
                  <c:v>15.367318153381348</c:v>
                </c:pt>
                <c:pt idx="8">
                  <c:v>16.534404754638672</c:v>
                </c:pt>
                <c:pt idx="9">
                  <c:v>17.913240432739258</c:v>
                </c:pt>
                <c:pt idx="10">
                  <c:v>19.189901351928711</c:v>
                </c:pt>
                <c:pt idx="11">
                  <c:v>18.882251739501953</c:v>
                </c:pt>
                <c:pt idx="12">
                  <c:v>17.942817687988281</c:v>
                </c:pt>
                <c:pt idx="13">
                  <c:v>16.384857177734375</c:v>
                </c:pt>
                <c:pt idx="14">
                  <c:v>16.184074401855469</c:v>
                </c:pt>
                <c:pt idx="15">
                  <c:v>17.195644378662109</c:v>
                </c:pt>
                <c:pt idx="16">
                  <c:v>17.785388946533203</c:v>
                </c:pt>
                <c:pt idx="17">
                  <c:v>17.756551742553711</c:v>
                </c:pt>
                <c:pt idx="18">
                  <c:v>18.122961044311523</c:v>
                </c:pt>
                <c:pt idx="19">
                  <c:v>18.197032928466797</c:v>
                </c:pt>
                <c:pt idx="20">
                  <c:v>17.379680633544922</c:v>
                </c:pt>
                <c:pt idx="21">
                  <c:v>17.583757400512695</c:v>
                </c:pt>
                <c:pt idx="22">
                  <c:v>18.029535293579102</c:v>
                </c:pt>
                <c:pt idx="23">
                  <c:v>18.81505012512207</c:v>
                </c:pt>
                <c:pt idx="24">
                  <c:v>20.263980865478516</c:v>
                </c:pt>
                <c:pt idx="25">
                  <c:v>21.709976196289063</c:v>
                </c:pt>
                <c:pt idx="26">
                  <c:v>23.142866134643555</c:v>
                </c:pt>
                <c:pt idx="27">
                  <c:v>22.190073013305664</c:v>
                </c:pt>
                <c:pt idx="28">
                  <c:v>20.668996810913086</c:v>
                </c:pt>
                <c:pt idx="29">
                  <c:v>18.522363662719727</c:v>
                </c:pt>
                <c:pt idx="30">
                  <c:v>19.27345085144043</c:v>
                </c:pt>
                <c:pt idx="31">
                  <c:v>19.280157089233398</c:v>
                </c:pt>
                <c:pt idx="32">
                  <c:v>18.281745910644531</c:v>
                </c:pt>
                <c:pt idx="33">
                  <c:v>17.626096725463867</c:v>
                </c:pt>
                <c:pt idx="34">
                  <c:v>17.463045120239258</c:v>
                </c:pt>
              </c:numCache>
            </c:numRef>
          </c:val>
          <c:smooth val="0"/>
        </c:ser>
        <c:ser>
          <c:idx val="3"/>
          <c:order val="1"/>
          <c:tx>
            <c:strRef>
              <c:f>'f2.1'!$C$3</c:f>
              <c:strCache>
                <c:ptCount val="1"/>
                <c:pt idx="0">
                  <c:v>Emerging Asia</c:v>
                </c:pt>
              </c:strCache>
            </c:strRef>
          </c:tx>
          <c:spPr>
            <a:ln w="38100">
              <a:solidFill>
                <a:srgbClr val="00B050"/>
              </a:solidFill>
              <a:prstDash val="solid"/>
            </a:ln>
          </c:spPr>
          <c:marker>
            <c:symbol val="none"/>
          </c:marker>
          <c:cat>
            <c:numRef>
              <c:f>'f2.1'!$A$4:$A$38</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'f2.1'!$C$4:$C$38</c:f>
              <c:numCache>
                <c:formatCode>General</c:formatCode>
                <c:ptCount val="35"/>
                <c:pt idx="0">
                  <c:v>27.771152496337891</c:v>
                </c:pt>
                <c:pt idx="1">
                  <c:v>28.062343597412109</c:v>
                </c:pt>
                <c:pt idx="2">
                  <c:v>28.316707611083984</c:v>
                </c:pt>
                <c:pt idx="3">
                  <c:v>29.032955169677734</c:v>
                </c:pt>
                <c:pt idx="4">
                  <c:v>30.484617233276367</c:v>
                </c:pt>
                <c:pt idx="5">
                  <c:v>29.815521240234375</c:v>
                </c:pt>
                <c:pt idx="6">
                  <c:v>31.144584655761719</c:v>
                </c:pt>
                <c:pt idx="7">
                  <c:v>33.186599731445313</c:v>
                </c:pt>
                <c:pt idx="8">
                  <c:v>33.965831756591797</c:v>
                </c:pt>
                <c:pt idx="9">
                  <c:v>34.022182464599609</c:v>
                </c:pt>
                <c:pt idx="10">
                  <c:v>35.26947021484375</c:v>
                </c:pt>
                <c:pt idx="11">
                  <c:v>34.349258422851562</c:v>
                </c:pt>
                <c:pt idx="12">
                  <c:v>34.368740081787109</c:v>
                </c:pt>
                <c:pt idx="13">
                  <c:v>35.190597534179688</c:v>
                </c:pt>
                <c:pt idx="14">
                  <c:v>35.548046112060547</c:v>
                </c:pt>
                <c:pt idx="15">
                  <c:v>35.926143646240234</c:v>
                </c:pt>
                <c:pt idx="16">
                  <c:v>35.680000305175781</c:v>
                </c:pt>
                <c:pt idx="17">
                  <c:v>35.631439208984375</c:v>
                </c:pt>
                <c:pt idx="18">
                  <c:v>34.911396026611328</c:v>
                </c:pt>
                <c:pt idx="19">
                  <c:v>32.773929595947266</c:v>
                </c:pt>
                <c:pt idx="20">
                  <c:v>33.647148132324219</c:v>
                </c:pt>
                <c:pt idx="21">
                  <c:v>32.061225891113281</c:v>
                </c:pt>
                <c:pt idx="22">
                  <c:v>31.552219390869141</c:v>
                </c:pt>
                <c:pt idx="23">
                  <c:v>33.687931060791016</c:v>
                </c:pt>
                <c:pt idx="24">
                  <c:v>34.116065979003906</c:v>
                </c:pt>
                <c:pt idx="25">
                  <c:v>34.067455291748047</c:v>
                </c:pt>
                <c:pt idx="26">
                  <c:v>35.974239349365234</c:v>
                </c:pt>
                <c:pt idx="27">
                  <c:v>36.914402008056641</c:v>
                </c:pt>
                <c:pt idx="28">
                  <c:v>37.142753601074219</c:v>
                </c:pt>
                <c:pt idx="29">
                  <c:v>35.730514526367188</c:v>
                </c:pt>
                <c:pt idx="30">
                  <c:v>37.22607421875</c:v>
                </c:pt>
                <c:pt idx="31">
                  <c:v>36.383445739746094</c:v>
                </c:pt>
                <c:pt idx="32">
                  <c:v>35.231975555419922</c:v>
                </c:pt>
                <c:pt idx="33">
                  <c:v>34.515956878662109</c:v>
                </c:pt>
                <c:pt idx="34">
                  <c:v>34.964859008789063</c:v>
                </c:pt>
              </c:numCache>
            </c:numRef>
          </c:val>
          <c:smooth val="0"/>
        </c:ser>
        <c:ser>
          <c:idx val="1"/>
          <c:order val="2"/>
          <c:tx>
            <c:strRef>
              <c:f>'f2.1'!$D$3</c:f>
              <c:strCache>
                <c:ptCount val="1"/>
                <c:pt idx="0">
                  <c:v>Advanced economies</c:v>
                </c:pt>
              </c:strCache>
            </c:strRef>
          </c:tx>
          <c:spPr>
            <a:ln w="38100">
              <a:solidFill>
                <a:srgbClr val="0070C0"/>
              </a:solidFill>
              <a:prstDash val="solid"/>
            </a:ln>
          </c:spPr>
          <c:marker>
            <c:symbol val="none"/>
          </c:marker>
          <c:cat>
            <c:numRef>
              <c:f>'f2.1'!$A$4:$A$38</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'f2.1'!$D$4:$D$38</c:f>
              <c:numCache>
                <c:formatCode>General</c:formatCode>
                <c:ptCount val="35"/>
                <c:pt idx="0">
                  <c:v>23.146938323974609</c:v>
                </c:pt>
                <c:pt idx="1">
                  <c:v>21.764896392822266</c:v>
                </c:pt>
                <c:pt idx="2">
                  <c:v>21.398221969604492</c:v>
                </c:pt>
                <c:pt idx="3">
                  <c:v>21.586090087890625</c:v>
                </c:pt>
                <c:pt idx="4">
                  <c:v>22.359209060668945</c:v>
                </c:pt>
                <c:pt idx="5">
                  <c:v>22.573749542236328</c:v>
                </c:pt>
                <c:pt idx="6">
                  <c:v>22.894636154174805</c:v>
                </c:pt>
                <c:pt idx="7">
                  <c:v>22.451740264892578</c:v>
                </c:pt>
                <c:pt idx="8">
                  <c:v>23.684946060180664</c:v>
                </c:pt>
                <c:pt idx="9">
                  <c:v>23.980691909790039</c:v>
                </c:pt>
                <c:pt idx="10">
                  <c:v>23.648738861083984</c:v>
                </c:pt>
                <c:pt idx="11">
                  <c:v>22.380527496337891</c:v>
                </c:pt>
                <c:pt idx="12">
                  <c:v>21.242130279541016</c:v>
                </c:pt>
                <c:pt idx="13">
                  <c:v>21.230463027954102</c:v>
                </c:pt>
                <c:pt idx="14">
                  <c:v>21.919267654418945</c:v>
                </c:pt>
                <c:pt idx="15">
                  <c:v>22.591110229492188</c:v>
                </c:pt>
                <c:pt idx="16">
                  <c:v>22.322303771972656</c:v>
                </c:pt>
                <c:pt idx="17">
                  <c:v>23.127492904663086</c:v>
                </c:pt>
                <c:pt idx="18">
                  <c:v>23.204124450683594</c:v>
                </c:pt>
                <c:pt idx="19">
                  <c:v>23.444940567016602</c:v>
                </c:pt>
                <c:pt idx="20">
                  <c:v>23.936843872070313</c:v>
                </c:pt>
                <c:pt idx="21">
                  <c:v>23.63128662109375</c:v>
                </c:pt>
                <c:pt idx="22">
                  <c:v>23.151371002197266</c:v>
                </c:pt>
                <c:pt idx="23">
                  <c:v>23.173446655273438</c:v>
                </c:pt>
                <c:pt idx="24">
                  <c:v>23.641872406005859</c:v>
                </c:pt>
                <c:pt idx="25">
                  <c:v>23.981285095214844</c:v>
                </c:pt>
                <c:pt idx="26">
                  <c:v>24.349676132202148</c:v>
                </c:pt>
                <c:pt idx="27">
                  <c:v>24.357616424560547</c:v>
                </c:pt>
                <c:pt idx="28">
                  <c:v>23.052583694458008</c:v>
                </c:pt>
                <c:pt idx="29">
                  <c:v>21.131486892700195</c:v>
                </c:pt>
                <c:pt idx="30">
                  <c:v>21.975887298583984</c:v>
                </c:pt>
                <c:pt idx="31">
                  <c:v>22.1810302734375</c:v>
                </c:pt>
                <c:pt idx="32">
                  <c:v>22.445301055908203</c:v>
                </c:pt>
                <c:pt idx="33">
                  <c:v>22.75042724609375</c:v>
                </c:pt>
                <c:pt idx="34">
                  <c:v>22.846525192260742</c:v>
                </c:pt>
              </c:numCache>
            </c:numRef>
          </c:val>
          <c:smooth val="0"/>
        </c:ser>
        <c:dLbls>
          <c:showLegendKey val="0"/>
          <c:showVal val="0"/>
          <c:showCatName val="0"/>
          <c:showSerName val="0"/>
          <c:showPercent val="0"/>
          <c:showBubbleSize val="0"/>
        </c:dLbls>
        <c:marker val="1"/>
        <c:smooth val="0"/>
        <c:axId val="243523584"/>
        <c:axId val="243525120"/>
      </c:lineChart>
      <c:catAx>
        <c:axId val="243523584"/>
        <c:scaling>
          <c:orientation val="minMax"/>
        </c:scaling>
        <c:delete val="0"/>
        <c:axPos val="b"/>
        <c:numFmt formatCode="General" sourceLinked="1"/>
        <c:majorTickMark val="out"/>
        <c:minorTickMark val="none"/>
        <c:tickLblPos val="nextTo"/>
        <c:txPr>
          <a:bodyPr/>
          <a:lstStyle/>
          <a:p>
            <a:pPr>
              <a:defRPr sz="1200"/>
            </a:pPr>
            <a:endParaRPr lang="en-US"/>
          </a:p>
        </c:txPr>
        <c:crossAx val="243525120"/>
        <c:crosses val="autoZero"/>
        <c:auto val="1"/>
        <c:lblAlgn val="ctr"/>
        <c:lblOffset val="100"/>
        <c:tickLblSkip val="5"/>
        <c:noMultiLvlLbl val="0"/>
      </c:catAx>
      <c:valAx>
        <c:axId val="243525120"/>
        <c:scaling>
          <c:orientation val="minMax"/>
        </c:scaling>
        <c:delete val="0"/>
        <c:axPos val="l"/>
        <c:title>
          <c:tx>
            <c:rich>
              <a:bodyPr rot="-5400000" vert="horz"/>
              <a:lstStyle/>
              <a:p>
                <a:pPr>
                  <a:defRPr sz="1200"/>
                </a:pPr>
                <a:r>
                  <a:rPr lang="en-US" sz="1200" b="0"/>
                  <a:t>Percentage of GDP</a:t>
                </a:r>
              </a:p>
            </c:rich>
          </c:tx>
          <c:layout/>
          <c:overlay val="0"/>
        </c:title>
        <c:numFmt formatCode="#,##0" sourceLinked="0"/>
        <c:majorTickMark val="out"/>
        <c:minorTickMark val="none"/>
        <c:tickLblPos val="nextTo"/>
        <c:txPr>
          <a:bodyPr/>
          <a:lstStyle/>
          <a:p>
            <a:pPr>
              <a:defRPr sz="1200"/>
            </a:pPr>
            <a:endParaRPr lang="en-US"/>
          </a:p>
        </c:txPr>
        <c:crossAx val="243523584"/>
        <c:crosses val="autoZero"/>
        <c:crossBetween val="midCat"/>
      </c:valAx>
    </c:plotArea>
    <c:legend>
      <c:legendPos val="b"/>
      <c:layout>
        <c:manualLayout>
          <c:xMode val="edge"/>
          <c:yMode val="edge"/>
          <c:x val="5.2929115407147044E-2"/>
          <c:y val="0.87947242823460625"/>
          <c:w val="0.9"/>
          <c:h val="5.3330951432118107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2.9 Household Saving Rates by Income Deciles</a:t>
            </a:r>
          </a:p>
        </c:rich>
      </c:tx>
      <c:layout/>
      <c:overlay val="0"/>
    </c:title>
    <c:autoTitleDeleted val="0"/>
    <c:plotArea>
      <c:layout>
        <c:manualLayout>
          <c:layoutTarget val="inner"/>
          <c:xMode val="edge"/>
          <c:yMode val="edge"/>
          <c:x val="6.8363131893223364E-2"/>
          <c:y val="8.9830508474576271E-2"/>
          <c:w val="0.91552673336746782"/>
          <c:h val="0.61039827648662559"/>
        </c:manualLayout>
      </c:layout>
      <c:barChart>
        <c:barDir val="col"/>
        <c:grouping val="stacked"/>
        <c:varyColors val="0"/>
        <c:ser>
          <c:idx val="0"/>
          <c:order val="0"/>
          <c:tx>
            <c:strRef>
              <c:f>'f2.9'!$A$12</c:f>
              <c:strCache>
                <c:ptCount val="1"/>
                <c:pt idx="0">
                  <c:v>box1</c:v>
                </c:pt>
              </c:strCache>
            </c:strRef>
          </c:tx>
          <c:spPr>
            <a:noFill/>
          </c:spPr>
          <c:invertIfNegative val="0"/>
          <c:errBars>
            <c:errBarType val="minus"/>
            <c:errValType val="cust"/>
            <c:noEndCap val="0"/>
            <c:plus>
              <c:numLit>
                <c:formatCode>General</c:formatCode>
                <c:ptCount val="1"/>
                <c:pt idx="0">
                  <c:v>1</c:v>
                </c:pt>
              </c:numLit>
            </c:plus>
            <c:minus>
              <c:numRef>
                <c:f>'f2.9'!$B$32:$E$32</c:f>
                <c:numCache>
                  <c:formatCode>General</c:formatCode>
                  <c:ptCount val="4"/>
                </c:numCache>
              </c:numRef>
            </c:minus>
            <c:spPr>
              <a:ln w="19050">
                <a:noFill/>
              </a:ln>
            </c:spPr>
          </c:errBars>
          <c:cat>
            <c:numRef>
              <c:f>'f2.9'!$B$4:$K$4</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'f2.9'!$B$12:$K$12</c:f>
              <c:numCache>
                <c:formatCode>General</c:formatCode>
                <c:ptCount val="10"/>
                <c:pt idx="0">
                  <c:v>72.865700000000004</c:v>
                </c:pt>
                <c:pt idx="1">
                  <c:v>163.73660999999998</c:v>
                </c:pt>
                <c:pt idx="2">
                  <c:v>175.39339000000001</c:v>
                </c:pt>
                <c:pt idx="3">
                  <c:v>185.57488000000001</c:v>
                </c:pt>
                <c:pt idx="4">
                  <c:v>184.32708</c:v>
                </c:pt>
                <c:pt idx="5">
                  <c:v>194.49947</c:v>
                </c:pt>
                <c:pt idx="6">
                  <c:v>202.62889000000001</c:v>
                </c:pt>
                <c:pt idx="7">
                  <c:v>206.49466000000001</c:v>
                </c:pt>
                <c:pt idx="8">
                  <c:v>211.16915</c:v>
                </c:pt>
                <c:pt idx="9">
                  <c:v>224.64421999999999</c:v>
                </c:pt>
              </c:numCache>
            </c:numRef>
          </c:val>
        </c:ser>
        <c:ser>
          <c:idx val="1"/>
          <c:order val="1"/>
          <c:tx>
            <c:strRef>
              <c:f>'f2.9'!$A$13</c:f>
              <c:strCache>
                <c:ptCount val="1"/>
                <c:pt idx="0">
                  <c:v>box2</c:v>
                </c:pt>
              </c:strCache>
            </c:strRef>
          </c:tx>
          <c:spPr>
            <a:solidFill>
              <a:schemeClr val="tx2">
                <a:lumMod val="40000"/>
                <a:lumOff val="60000"/>
              </a:schemeClr>
            </a:solidFill>
            <a:ln w="19050">
              <a:solidFill>
                <a:schemeClr val="tx1"/>
              </a:solidFill>
            </a:ln>
          </c:spPr>
          <c:invertIfNegative val="0"/>
          <c:cat>
            <c:numRef>
              <c:f>'f2.9'!$B$4:$K$4</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'f2.9'!$B$13:$K$13</c:f>
              <c:numCache>
                <c:formatCode>General</c:formatCode>
                <c:ptCount val="10"/>
                <c:pt idx="0">
                  <c:v>79.803979999999996</c:v>
                </c:pt>
                <c:pt idx="1">
                  <c:v>19.326480000000004</c:v>
                </c:pt>
                <c:pt idx="2">
                  <c:v>16.690730000000002</c:v>
                </c:pt>
                <c:pt idx="3">
                  <c:v>13.36081999999999</c:v>
                </c:pt>
                <c:pt idx="4">
                  <c:v>15.985420000000005</c:v>
                </c:pt>
                <c:pt idx="5">
                  <c:v>9.8500200000000007</c:v>
                </c:pt>
                <c:pt idx="6">
                  <c:v>2.939549999999997</c:v>
                </c:pt>
                <c:pt idx="7">
                  <c:v>5.4612099999999941</c:v>
                </c:pt>
                <c:pt idx="8">
                  <c:v>5.6939299999999946</c:v>
                </c:pt>
                <c:pt idx="9">
                  <c:v>5.8946100000000001</c:v>
                </c:pt>
              </c:numCache>
            </c:numRef>
          </c:val>
        </c:ser>
        <c:ser>
          <c:idx val="2"/>
          <c:order val="2"/>
          <c:tx>
            <c:strRef>
              <c:f>'f2.9'!$A$14</c:f>
              <c:strCache>
                <c:ptCount val="1"/>
                <c:pt idx="0">
                  <c:v>box3</c:v>
                </c:pt>
              </c:strCache>
            </c:strRef>
          </c:tx>
          <c:spPr>
            <a:solidFill>
              <a:schemeClr val="tx2">
                <a:lumMod val="40000"/>
                <a:lumOff val="60000"/>
              </a:schemeClr>
            </a:solidFill>
            <a:ln w="19050">
              <a:solidFill>
                <a:schemeClr val="tx1"/>
              </a:solidFill>
            </a:ln>
          </c:spPr>
          <c:invertIfNegative val="0"/>
          <c:errBars>
            <c:errBarType val="plus"/>
            <c:errValType val="cust"/>
            <c:noEndCap val="0"/>
            <c:plus>
              <c:numRef>
                <c:f>'f2.9'!$B$31:$E$31</c:f>
                <c:numCache>
                  <c:formatCode>General</c:formatCode>
                  <c:ptCount val="4"/>
                </c:numCache>
              </c:numRef>
            </c:plus>
            <c:minus>
              <c:numLit>
                <c:formatCode>General</c:formatCode>
                <c:ptCount val="1"/>
                <c:pt idx="0">
                  <c:v>1</c:v>
                </c:pt>
              </c:numLit>
            </c:minus>
            <c:spPr>
              <a:ln w="19050" cap="flat">
                <a:noFill/>
                <a:round/>
              </a:ln>
            </c:spPr>
          </c:errBars>
          <c:cat>
            <c:numRef>
              <c:f>'f2.9'!$B$4:$K$4</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'f2.9'!$B$14:$K$14</c:f>
              <c:numCache>
                <c:formatCode>General</c:formatCode>
                <c:ptCount val="10"/>
                <c:pt idx="0">
                  <c:v>25.718299999999999</c:v>
                </c:pt>
                <c:pt idx="1">
                  <c:v>10.868990000000025</c:v>
                </c:pt>
                <c:pt idx="2">
                  <c:v>7.5671299999999917</c:v>
                </c:pt>
                <c:pt idx="3">
                  <c:v>3.5256600000000162</c:v>
                </c:pt>
                <c:pt idx="4">
                  <c:v>6.2703999999999951</c:v>
                </c:pt>
                <c:pt idx="5">
                  <c:v>6.2186299999999903</c:v>
                </c:pt>
                <c:pt idx="6">
                  <c:v>7.5722199999999873</c:v>
                </c:pt>
                <c:pt idx="7">
                  <c:v>2.1116199999999878</c:v>
                </c:pt>
                <c:pt idx="8">
                  <c:v>0.99983000000000288</c:v>
                </c:pt>
                <c:pt idx="9">
                  <c:v>11.438819999999993</c:v>
                </c:pt>
              </c:numCache>
            </c:numRef>
          </c:val>
        </c:ser>
        <c:dLbls>
          <c:showLegendKey val="0"/>
          <c:showVal val="0"/>
          <c:showCatName val="0"/>
          <c:showSerName val="0"/>
          <c:showPercent val="0"/>
          <c:showBubbleSize val="0"/>
        </c:dLbls>
        <c:gapWidth val="150"/>
        <c:overlap val="100"/>
        <c:axId val="229611008"/>
        <c:axId val="229579776"/>
      </c:barChart>
      <c:barChart>
        <c:barDir val="col"/>
        <c:grouping val="stacked"/>
        <c:varyColors val="0"/>
        <c:ser>
          <c:idx val="3"/>
          <c:order val="3"/>
          <c:spPr>
            <a:noFill/>
          </c:spPr>
          <c:invertIfNegative val="0"/>
          <c:val>
            <c:numLit>
              <c:formatCode>General</c:formatCode>
              <c:ptCount val="1"/>
              <c:pt idx="0">
                <c:v>210</c:v>
              </c:pt>
            </c:numLit>
          </c:val>
        </c:ser>
        <c:dLbls>
          <c:showLegendKey val="0"/>
          <c:showVal val="0"/>
          <c:showCatName val="0"/>
          <c:showSerName val="0"/>
          <c:showPercent val="0"/>
          <c:showBubbleSize val="0"/>
        </c:dLbls>
        <c:gapWidth val="150"/>
        <c:overlap val="100"/>
        <c:axId val="229644544"/>
        <c:axId val="229612928"/>
      </c:barChart>
      <c:valAx>
        <c:axId val="229579776"/>
        <c:scaling>
          <c:orientation val="minMax"/>
          <c:max val="250"/>
          <c:min val="50"/>
        </c:scaling>
        <c:delete val="0"/>
        <c:axPos val="r"/>
        <c:numFmt formatCode="General" sourceLinked="1"/>
        <c:majorTickMark val="out"/>
        <c:minorTickMark val="none"/>
        <c:tickLblPos val="none"/>
        <c:spPr>
          <a:ln>
            <a:noFill/>
          </a:ln>
        </c:spPr>
        <c:crossAx val="229611008"/>
        <c:crosses val="max"/>
        <c:crossBetween val="between"/>
      </c:valAx>
      <c:catAx>
        <c:axId val="229611008"/>
        <c:scaling>
          <c:orientation val="minMax"/>
        </c:scaling>
        <c:delete val="0"/>
        <c:axPos val="b"/>
        <c:title>
          <c:tx>
            <c:rich>
              <a:bodyPr/>
              <a:lstStyle/>
              <a:p>
                <a:pPr>
                  <a:defRPr/>
                </a:pPr>
                <a:r>
                  <a:rPr lang="en-US" sz="1200" b="0"/>
                  <a:t>Income</a:t>
                </a:r>
                <a:r>
                  <a:rPr lang="en-US" sz="1200" b="0" baseline="0"/>
                  <a:t> decile</a:t>
                </a:r>
                <a:endParaRPr lang="en-US" sz="1200" b="0"/>
              </a:p>
            </c:rich>
          </c:tx>
          <c:layout/>
          <c:overlay val="0"/>
        </c:title>
        <c:numFmt formatCode="General" sourceLinked="1"/>
        <c:majorTickMark val="out"/>
        <c:minorTickMark val="none"/>
        <c:tickLblPos val="nextTo"/>
        <c:txPr>
          <a:bodyPr/>
          <a:lstStyle/>
          <a:p>
            <a:pPr>
              <a:defRPr sz="1200"/>
            </a:pPr>
            <a:endParaRPr lang="en-US"/>
          </a:p>
        </c:txPr>
        <c:crossAx val="229579776"/>
        <c:crosses val="autoZero"/>
        <c:auto val="1"/>
        <c:lblAlgn val="ctr"/>
        <c:lblOffset val="100"/>
        <c:noMultiLvlLbl val="0"/>
      </c:catAx>
      <c:valAx>
        <c:axId val="229612928"/>
        <c:scaling>
          <c:orientation val="minMax"/>
          <c:max val="50"/>
          <c:min val="-150"/>
        </c:scaling>
        <c:delete val="0"/>
        <c:axPos val="l"/>
        <c:title>
          <c:tx>
            <c:rich>
              <a:bodyPr rot="-5400000" vert="horz"/>
              <a:lstStyle/>
              <a:p>
                <a:pPr>
                  <a:defRPr/>
                </a:pPr>
                <a:r>
                  <a:rPr lang="en-US" sz="1200" b="0"/>
                  <a:t>Household saving rate (percentage of disposable income)</a:t>
                </a:r>
              </a:p>
            </c:rich>
          </c:tx>
          <c:layout/>
          <c:overlay val="0"/>
        </c:title>
        <c:numFmt formatCode="General" sourceLinked="1"/>
        <c:majorTickMark val="out"/>
        <c:minorTickMark val="none"/>
        <c:tickLblPos val="nextTo"/>
        <c:txPr>
          <a:bodyPr/>
          <a:lstStyle/>
          <a:p>
            <a:pPr>
              <a:defRPr sz="1200"/>
            </a:pPr>
            <a:endParaRPr lang="en-US"/>
          </a:p>
        </c:txPr>
        <c:crossAx val="229644544"/>
        <c:crosses val="autoZero"/>
        <c:crossBetween val="between"/>
        <c:majorUnit val="25"/>
      </c:valAx>
      <c:catAx>
        <c:axId val="229644544"/>
        <c:scaling>
          <c:orientation val="minMax"/>
        </c:scaling>
        <c:delete val="1"/>
        <c:axPos val="b"/>
        <c:majorTickMark val="out"/>
        <c:minorTickMark val="none"/>
        <c:tickLblPos val="nextTo"/>
        <c:crossAx val="229612928"/>
        <c:crosses val="autoZero"/>
        <c:auto val="1"/>
        <c:lblAlgn val="ctr"/>
        <c:lblOffset val="100"/>
        <c:noMultiLvlLbl val="0"/>
      </c:catAx>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Figure 2.10 Use of Savings among Households at the Base of the Pyramid</a:t>
            </a:r>
          </a:p>
        </c:rich>
      </c:tx>
      <c:layout/>
      <c:overlay val="0"/>
    </c:title>
    <c:autoTitleDeleted val="0"/>
    <c:plotArea>
      <c:layout>
        <c:manualLayout>
          <c:layoutTarget val="inner"/>
          <c:xMode val="edge"/>
          <c:yMode val="edge"/>
          <c:x val="9.8875323881981447E-2"/>
          <c:y val="3.450666568776805E-2"/>
          <c:w val="0.88885787013949191"/>
          <c:h val="0.7667062273995412"/>
        </c:manualLayout>
      </c:layout>
      <c:barChart>
        <c:barDir val="col"/>
        <c:grouping val="clustered"/>
        <c:varyColors val="0"/>
        <c:ser>
          <c:idx val="0"/>
          <c:order val="0"/>
          <c:tx>
            <c:strRef>
              <c:f>'f2.10'!$A$3</c:f>
              <c:strCache>
                <c:ptCount val="1"/>
                <c:pt idx="0">
                  <c:v>Mexico</c:v>
                </c:pt>
              </c:strCache>
            </c:strRef>
          </c:tx>
          <c:invertIfNegative val="0"/>
          <c:cat>
            <c:strRef>
              <c:f>'f2.10'!$B$2:$G$2</c:f>
              <c:strCache>
                <c:ptCount val="6"/>
                <c:pt idx="0">
                  <c:v>Daily expenses/ emergencies</c:v>
                </c:pt>
                <c:pt idx="1">
                  <c:v>Assets/investments</c:v>
                </c:pt>
                <c:pt idx="2">
                  <c:v>Health/education</c:v>
                </c:pt>
                <c:pt idx="3">
                  <c:v>Celebrations/leisure</c:v>
                </c:pt>
                <c:pt idx="4">
                  <c:v>Retirement</c:v>
                </c:pt>
                <c:pt idx="5">
                  <c:v>Bequest</c:v>
                </c:pt>
              </c:strCache>
            </c:strRef>
          </c:cat>
          <c:val>
            <c:numRef>
              <c:f>'f2.10'!$B$3:$G$3</c:f>
              <c:numCache>
                <c:formatCode>0</c:formatCode>
                <c:ptCount val="6"/>
                <c:pt idx="0">
                  <c:v>22.98892</c:v>
                </c:pt>
                <c:pt idx="1">
                  <c:v>62.213850000000001</c:v>
                </c:pt>
                <c:pt idx="2">
                  <c:v>5.0481999999999996</c:v>
                </c:pt>
                <c:pt idx="3">
                  <c:v>6.0552700000000002</c:v>
                </c:pt>
                <c:pt idx="4">
                  <c:v>20.713509999999999</c:v>
                </c:pt>
                <c:pt idx="5">
                  <c:v>1.6563000000000001</c:v>
                </c:pt>
              </c:numCache>
            </c:numRef>
          </c:val>
        </c:ser>
        <c:ser>
          <c:idx val="1"/>
          <c:order val="1"/>
          <c:tx>
            <c:strRef>
              <c:f>'f2.10'!$A$4</c:f>
              <c:strCache>
                <c:ptCount val="1"/>
                <c:pt idx="0">
                  <c:v>Peru</c:v>
                </c:pt>
              </c:strCache>
            </c:strRef>
          </c:tx>
          <c:invertIfNegative val="0"/>
          <c:cat>
            <c:strRef>
              <c:f>'f2.10'!$B$2:$G$2</c:f>
              <c:strCache>
                <c:ptCount val="6"/>
                <c:pt idx="0">
                  <c:v>Daily expenses/ emergencies</c:v>
                </c:pt>
                <c:pt idx="1">
                  <c:v>Assets/investments</c:v>
                </c:pt>
                <c:pt idx="2">
                  <c:v>Health/education</c:v>
                </c:pt>
                <c:pt idx="3">
                  <c:v>Celebrations/leisure</c:v>
                </c:pt>
                <c:pt idx="4">
                  <c:v>Retirement</c:v>
                </c:pt>
                <c:pt idx="5">
                  <c:v>Bequest</c:v>
                </c:pt>
              </c:strCache>
            </c:strRef>
          </c:cat>
          <c:val>
            <c:numRef>
              <c:f>'f2.10'!$B$4:$G$4</c:f>
              <c:numCache>
                <c:formatCode>0</c:formatCode>
                <c:ptCount val="6"/>
                <c:pt idx="0">
                  <c:v>46.463180000000001</c:v>
                </c:pt>
                <c:pt idx="1">
                  <c:v>56.863870000000006</c:v>
                </c:pt>
                <c:pt idx="2">
                  <c:v>29.141749999999998</c:v>
                </c:pt>
                <c:pt idx="3">
                  <c:v>6.2569200000000009</c:v>
                </c:pt>
                <c:pt idx="4">
                  <c:v>14.385580000000001</c:v>
                </c:pt>
                <c:pt idx="5">
                  <c:v>1.48763</c:v>
                </c:pt>
              </c:numCache>
            </c:numRef>
          </c:val>
        </c:ser>
        <c:ser>
          <c:idx val="2"/>
          <c:order val="2"/>
          <c:tx>
            <c:strRef>
              <c:f>'f2.10'!$A$5</c:f>
              <c:strCache>
                <c:ptCount val="1"/>
                <c:pt idx="0">
                  <c:v>Brazil</c:v>
                </c:pt>
              </c:strCache>
            </c:strRef>
          </c:tx>
          <c:invertIfNegative val="0"/>
          <c:cat>
            <c:strRef>
              <c:f>'f2.10'!$B$2:$G$2</c:f>
              <c:strCache>
                <c:ptCount val="6"/>
                <c:pt idx="0">
                  <c:v>Daily expenses/ emergencies</c:v>
                </c:pt>
                <c:pt idx="1">
                  <c:v>Assets/investments</c:v>
                </c:pt>
                <c:pt idx="2">
                  <c:v>Health/education</c:v>
                </c:pt>
                <c:pt idx="3">
                  <c:v>Celebrations/leisure</c:v>
                </c:pt>
                <c:pt idx="4">
                  <c:v>Retirement</c:v>
                </c:pt>
                <c:pt idx="5">
                  <c:v>Bequest</c:v>
                </c:pt>
              </c:strCache>
            </c:strRef>
          </c:cat>
          <c:val>
            <c:numRef>
              <c:f>'f2.10'!$B$5:$G$5</c:f>
              <c:numCache>
                <c:formatCode>0</c:formatCode>
                <c:ptCount val="6"/>
                <c:pt idx="0">
                  <c:v>43.713859999999997</c:v>
                </c:pt>
                <c:pt idx="1">
                  <c:v>24.61458</c:v>
                </c:pt>
                <c:pt idx="2">
                  <c:v>8.3088700000000006</c:v>
                </c:pt>
                <c:pt idx="3">
                  <c:v>0.59826999999999997</c:v>
                </c:pt>
                <c:pt idx="4">
                  <c:v>35.020240000000001</c:v>
                </c:pt>
                <c:pt idx="5">
                  <c:v>10.6829</c:v>
                </c:pt>
              </c:numCache>
            </c:numRef>
          </c:val>
        </c:ser>
        <c:dLbls>
          <c:showLegendKey val="0"/>
          <c:showVal val="0"/>
          <c:showCatName val="0"/>
          <c:showSerName val="0"/>
          <c:showPercent val="0"/>
          <c:showBubbleSize val="0"/>
        </c:dLbls>
        <c:gapWidth val="150"/>
        <c:axId val="238294144"/>
        <c:axId val="238295680"/>
      </c:barChart>
      <c:catAx>
        <c:axId val="238294144"/>
        <c:scaling>
          <c:orientation val="minMax"/>
        </c:scaling>
        <c:delete val="0"/>
        <c:axPos val="b"/>
        <c:majorTickMark val="out"/>
        <c:minorTickMark val="none"/>
        <c:tickLblPos val="nextTo"/>
        <c:txPr>
          <a:bodyPr rot="0" vert="horz"/>
          <a:lstStyle/>
          <a:p>
            <a:pPr>
              <a:defRPr sz="1200"/>
            </a:pPr>
            <a:endParaRPr lang="en-US"/>
          </a:p>
        </c:txPr>
        <c:crossAx val="238295680"/>
        <c:crosses val="autoZero"/>
        <c:auto val="1"/>
        <c:lblAlgn val="ctr"/>
        <c:lblOffset val="100"/>
        <c:noMultiLvlLbl val="0"/>
      </c:catAx>
      <c:valAx>
        <c:axId val="238295680"/>
        <c:scaling>
          <c:orientation val="minMax"/>
        </c:scaling>
        <c:delete val="0"/>
        <c:axPos val="l"/>
        <c:title>
          <c:tx>
            <c:rich>
              <a:bodyPr/>
              <a:lstStyle/>
              <a:p>
                <a:pPr>
                  <a:defRPr/>
                </a:pPr>
                <a:r>
                  <a:rPr lang="en-US" sz="1200" b="0"/>
                  <a:t>Percentage of respondents reporting use of savings</a:t>
                </a:r>
              </a:p>
            </c:rich>
          </c:tx>
          <c:layout>
            <c:manualLayout>
              <c:xMode val="edge"/>
              <c:yMode val="edge"/>
              <c:x val="1.3546769916172362E-2"/>
              <c:y val="0.16005692393259857"/>
            </c:manualLayout>
          </c:layout>
          <c:overlay val="0"/>
        </c:title>
        <c:numFmt formatCode="0" sourceLinked="1"/>
        <c:majorTickMark val="out"/>
        <c:minorTickMark val="none"/>
        <c:tickLblPos val="nextTo"/>
        <c:txPr>
          <a:bodyPr/>
          <a:lstStyle/>
          <a:p>
            <a:pPr>
              <a:defRPr sz="1200"/>
            </a:pPr>
            <a:endParaRPr lang="en-US"/>
          </a:p>
        </c:txPr>
        <c:crossAx val="238294144"/>
        <c:crosses val="autoZero"/>
        <c:crossBetween val="between"/>
        <c:majorUnit val="5"/>
      </c:valAx>
      <c:spPr>
        <a:ln>
          <a:noFill/>
        </a:ln>
      </c:spPr>
    </c:plotArea>
    <c:legend>
      <c:legendPos val="r"/>
      <c:layout>
        <c:manualLayout>
          <c:xMode val="edge"/>
          <c:yMode val="edge"/>
          <c:x val="0.3098939521839208"/>
          <c:y val="0.84340781554848021"/>
          <c:w val="0.36038085370907585"/>
          <c:h val="5.3788559076705413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solidFill>
                  <a:sysClr val="windowText" lastClr="000000"/>
                </a:solidFill>
              </a:rPr>
              <a:t>Figure B2.1 Alternative Definitions of Saving Rates vs Traditional Definition</a:t>
            </a:r>
          </a:p>
        </c:rich>
      </c:tx>
      <c:layout/>
      <c:overlay val="1"/>
    </c:title>
    <c:autoTitleDeleted val="0"/>
    <c:plotArea>
      <c:layout>
        <c:manualLayout>
          <c:layoutTarget val="inner"/>
          <c:xMode val="edge"/>
          <c:yMode val="edge"/>
          <c:x val="8.3808103732200434E-2"/>
          <c:y val="6.6585956416464892E-2"/>
          <c:w val="0.90008176152849084"/>
          <c:h val="0.5781408679847222"/>
        </c:manualLayout>
      </c:layout>
      <c:barChart>
        <c:barDir val="col"/>
        <c:grouping val="clustered"/>
        <c:varyColors val="0"/>
        <c:ser>
          <c:idx val="0"/>
          <c:order val="0"/>
          <c:tx>
            <c:strRef>
              <c:f>'fb2.1'!$B$2</c:f>
              <c:strCache>
                <c:ptCount val="1"/>
                <c:pt idx="0">
                  <c:v>Excluding durables</c:v>
                </c:pt>
              </c:strCache>
            </c:strRef>
          </c:tx>
          <c:spPr>
            <a:solidFill>
              <a:schemeClr val="accent1"/>
            </a:solidFill>
            <a:ln>
              <a:noFill/>
            </a:ln>
            <a:effectLst/>
          </c:spPr>
          <c:invertIfNegative val="0"/>
          <c:cat>
            <c:strRef>
              <c:f>'fb2.1'!$A$3:$A$5</c:f>
              <c:strCache>
                <c:ptCount val="3"/>
                <c:pt idx="0">
                  <c:v>Latin America and the Caribbean</c:v>
                </c:pt>
                <c:pt idx="1">
                  <c:v>Emerging Asia</c:v>
                </c:pt>
                <c:pt idx="2">
                  <c:v>Advanced economies</c:v>
                </c:pt>
              </c:strCache>
            </c:strRef>
          </c:cat>
          <c:val>
            <c:numRef>
              <c:f>'fb2.1'!$B$3:$B$5</c:f>
              <c:numCache>
                <c:formatCode>0.0</c:formatCode>
                <c:ptCount val="3"/>
                <c:pt idx="0">
                  <c:v>1.5035617367706919</c:v>
                </c:pt>
                <c:pt idx="1">
                  <c:v>2.0021097046413505</c:v>
                </c:pt>
                <c:pt idx="2">
                  <c:v>2.037327955219856</c:v>
                </c:pt>
              </c:numCache>
            </c:numRef>
          </c:val>
        </c:ser>
        <c:ser>
          <c:idx val="1"/>
          <c:order val="1"/>
          <c:tx>
            <c:strRef>
              <c:f>'fb2.1'!$C$2</c:f>
              <c:strCache>
                <c:ptCount val="1"/>
                <c:pt idx="0">
                  <c:v>Excluding health and education</c:v>
                </c:pt>
              </c:strCache>
            </c:strRef>
          </c:tx>
          <c:spPr>
            <a:solidFill>
              <a:srgbClr val="C00000"/>
            </a:solidFill>
            <a:ln>
              <a:noFill/>
            </a:ln>
            <a:effectLst/>
          </c:spPr>
          <c:invertIfNegative val="0"/>
          <c:cat>
            <c:strRef>
              <c:f>'fb2.1'!$A$3:$A$5</c:f>
              <c:strCache>
                <c:ptCount val="3"/>
                <c:pt idx="0">
                  <c:v>Latin America and the Caribbean</c:v>
                </c:pt>
                <c:pt idx="1">
                  <c:v>Emerging Asia</c:v>
                </c:pt>
                <c:pt idx="2">
                  <c:v>Advanced economies</c:v>
                </c:pt>
              </c:strCache>
            </c:strRef>
          </c:cat>
          <c:val>
            <c:numRef>
              <c:f>'fb2.1'!$C$3:$C$5</c:f>
              <c:numCache>
                <c:formatCode>0.0</c:formatCode>
                <c:ptCount val="3"/>
                <c:pt idx="0">
                  <c:v>1.581128448665762</c:v>
                </c:pt>
                <c:pt idx="1">
                  <c:v>1.4156331223628691</c:v>
                </c:pt>
                <c:pt idx="2">
                  <c:v>1.2731091263826047</c:v>
                </c:pt>
              </c:numCache>
            </c:numRef>
          </c:val>
        </c:ser>
        <c:dLbls>
          <c:showLegendKey val="0"/>
          <c:showVal val="0"/>
          <c:showCatName val="0"/>
          <c:showSerName val="0"/>
          <c:showPercent val="0"/>
          <c:showBubbleSize val="0"/>
        </c:dLbls>
        <c:gapWidth val="219"/>
        <c:overlap val="-27"/>
        <c:axId val="240883200"/>
        <c:axId val="240884736"/>
      </c:barChart>
      <c:catAx>
        <c:axId val="240883200"/>
        <c:scaling>
          <c:orientation val="minMax"/>
        </c:scaling>
        <c:delete val="0"/>
        <c:axPos val="b"/>
        <c:numFmt formatCode="General" sourceLinked="1"/>
        <c:majorTickMark val="in"/>
        <c:minorTickMark val="none"/>
        <c:tickLblPos val="nextTo"/>
        <c:spPr>
          <a:noFill/>
          <a:effectLst/>
        </c:spPr>
        <c:txPr>
          <a:bodyPr rot="-60000000" vert="horz"/>
          <a:lstStyle/>
          <a:p>
            <a:pPr>
              <a:defRPr sz="1200"/>
            </a:pPr>
            <a:endParaRPr lang="en-US"/>
          </a:p>
        </c:txPr>
        <c:crossAx val="240884736"/>
        <c:crosses val="autoZero"/>
        <c:auto val="1"/>
        <c:lblAlgn val="ctr"/>
        <c:lblOffset val="100"/>
        <c:noMultiLvlLbl val="0"/>
      </c:catAx>
      <c:valAx>
        <c:axId val="240884736"/>
        <c:scaling>
          <c:orientation val="minMax"/>
        </c:scaling>
        <c:delete val="0"/>
        <c:axPos val="l"/>
        <c:title>
          <c:tx>
            <c:rich>
              <a:bodyPr rot="-5400000" vert="horz"/>
              <a:lstStyle/>
              <a:p>
                <a:pPr>
                  <a:defRPr/>
                </a:pPr>
                <a:r>
                  <a:rPr lang="en-US" sz="1200" b="0"/>
                  <a:t>Ratio of alternative saving rate to traditional saving rate</a:t>
                </a:r>
              </a:p>
            </c:rich>
          </c:tx>
          <c:layout/>
          <c:overlay val="0"/>
        </c:title>
        <c:numFmt formatCode="0.0" sourceLinked="1"/>
        <c:majorTickMark val="in"/>
        <c:minorTickMark val="none"/>
        <c:tickLblPos val="low"/>
        <c:spPr>
          <a:noFill/>
          <a:effectLst/>
        </c:spPr>
        <c:txPr>
          <a:bodyPr rot="-60000000" vert="horz"/>
          <a:lstStyle/>
          <a:p>
            <a:pPr>
              <a:defRPr sz="1200"/>
            </a:pPr>
            <a:endParaRPr lang="en-US"/>
          </a:p>
        </c:txPr>
        <c:crossAx val="240883200"/>
        <c:crosses val="autoZero"/>
        <c:crossBetween val="between"/>
      </c:valAx>
      <c:spPr>
        <a:noFill/>
        <a:ln>
          <a:noFill/>
        </a:ln>
        <a:effectLst/>
      </c:spPr>
    </c:plotArea>
    <c:legend>
      <c:legendPos val="b"/>
      <c:layout>
        <c:manualLayout>
          <c:xMode val="edge"/>
          <c:yMode val="edge"/>
          <c:x val="0.26258389493931888"/>
          <c:y val="0.68491306171474331"/>
          <c:w val="0.47190297939471099"/>
          <c:h val="3.8654331344175195E-2"/>
        </c:manualLayout>
      </c:layout>
      <c:overlay val="0"/>
      <c:spPr>
        <a:noFill/>
        <a:ln>
          <a:noFill/>
        </a:ln>
        <a:effectLst/>
      </c:spPr>
      <c:txPr>
        <a:bodyPr rot="0" vert="horz"/>
        <a:lstStyle/>
        <a:p>
          <a:pPr>
            <a:defRPr sz="1200"/>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2.2 Distribution of Gross National Saving Rates by Region, average 1980-2014</a:t>
            </a:r>
          </a:p>
        </c:rich>
      </c:tx>
      <c:layout/>
      <c:overlay val="0"/>
    </c:title>
    <c:autoTitleDeleted val="0"/>
    <c:plotArea>
      <c:layout>
        <c:manualLayout>
          <c:layoutTarget val="inner"/>
          <c:xMode val="edge"/>
          <c:yMode val="edge"/>
          <c:x val="6.8363131893223364E-2"/>
          <c:y val="8.9830508474576271E-2"/>
          <c:w val="0.91552673336746782"/>
          <c:h val="0.69110852668840128"/>
        </c:manualLayout>
      </c:layout>
      <c:barChart>
        <c:barDir val="col"/>
        <c:grouping val="stacked"/>
        <c:varyColors val="0"/>
        <c:ser>
          <c:idx val="0"/>
          <c:order val="0"/>
          <c:tx>
            <c:strRef>
              <c:f>'f2.2'!$A$12</c:f>
              <c:strCache>
                <c:ptCount val="1"/>
                <c:pt idx="0">
                  <c:v>box1</c:v>
                </c:pt>
              </c:strCache>
            </c:strRef>
          </c:tx>
          <c:spPr>
            <a:noFill/>
          </c:spPr>
          <c:invertIfNegative val="0"/>
          <c:errBars>
            <c:errBarType val="minus"/>
            <c:errValType val="cust"/>
            <c:noEndCap val="0"/>
            <c:plus>
              <c:numLit>
                <c:formatCode>General</c:formatCode>
                <c:ptCount val="1"/>
                <c:pt idx="0">
                  <c:v>1</c:v>
                </c:pt>
              </c:numLit>
            </c:plus>
            <c:minus>
              <c:numRef>
                <c:f>'f2.2'!$B$17:$E$17</c:f>
                <c:numCache>
                  <c:formatCode>General</c:formatCode>
                  <c:ptCount val="4"/>
                  <c:pt idx="0">
                    <c:v>4.7700223922729492</c:v>
                  </c:pt>
                  <c:pt idx="1">
                    <c:v>6.2813053131103516</c:v>
                  </c:pt>
                  <c:pt idx="2">
                    <c:v>8.5349082350730896</c:v>
                  </c:pt>
                  <c:pt idx="3">
                    <c:v>4.0693378448486328</c:v>
                  </c:pt>
                </c:numCache>
              </c:numRef>
            </c:minus>
            <c:spPr>
              <a:ln w="19050"/>
            </c:spPr>
          </c:errBars>
          <c:cat>
            <c:strRef>
              <c:f>'f2.2'!$B$4:$E$4</c:f>
              <c:strCache>
                <c:ptCount val="4"/>
                <c:pt idx="0">
                  <c:v>Latin America and the Caribbean</c:v>
                </c:pt>
                <c:pt idx="1">
                  <c:v>Emerging Asia</c:v>
                </c:pt>
                <c:pt idx="2">
                  <c:v>Sub-Saharan Africa</c:v>
                </c:pt>
                <c:pt idx="3">
                  <c:v>Advanced economies</c:v>
                </c:pt>
              </c:strCache>
            </c:strRef>
          </c:cat>
          <c:val>
            <c:numRef>
              <c:f>'f2.2'!$B$12:$E$12</c:f>
              <c:numCache>
                <c:formatCode>General</c:formatCode>
                <c:ptCount val="4"/>
                <c:pt idx="0">
                  <c:v>14.422904968261719</c:v>
                </c:pt>
                <c:pt idx="1">
                  <c:v>30.299346923828125</c:v>
                </c:pt>
                <c:pt idx="2">
                  <c:v>9.0835084915161133</c:v>
                </c:pt>
                <c:pt idx="3">
                  <c:v>19.562677383422852</c:v>
                </c:pt>
              </c:numCache>
            </c:numRef>
          </c:val>
        </c:ser>
        <c:ser>
          <c:idx val="1"/>
          <c:order val="1"/>
          <c:tx>
            <c:strRef>
              <c:f>'f2.2'!$A$13</c:f>
              <c:strCache>
                <c:ptCount val="1"/>
                <c:pt idx="0">
                  <c:v>box2</c:v>
                </c:pt>
              </c:strCache>
            </c:strRef>
          </c:tx>
          <c:spPr>
            <a:solidFill>
              <a:schemeClr val="tx2">
                <a:lumMod val="40000"/>
                <a:lumOff val="60000"/>
              </a:schemeClr>
            </a:solidFill>
            <a:ln w="19050">
              <a:solidFill>
                <a:schemeClr val="tx1"/>
              </a:solidFill>
            </a:ln>
          </c:spPr>
          <c:invertIfNegative val="0"/>
          <c:cat>
            <c:strRef>
              <c:f>'f2.2'!$B$4:$E$4</c:f>
              <c:strCache>
                <c:ptCount val="4"/>
                <c:pt idx="0">
                  <c:v>Latin America and the Caribbean</c:v>
                </c:pt>
                <c:pt idx="1">
                  <c:v>Emerging Asia</c:v>
                </c:pt>
                <c:pt idx="2">
                  <c:v>Sub-Saharan Africa</c:v>
                </c:pt>
                <c:pt idx="3">
                  <c:v>Advanced economies</c:v>
                </c:pt>
              </c:strCache>
            </c:strRef>
          </c:cat>
          <c:val>
            <c:numRef>
              <c:f>'f2.2'!$B$13:$E$13</c:f>
              <c:numCache>
                <c:formatCode>General</c:formatCode>
                <c:ptCount val="4"/>
                <c:pt idx="0">
                  <c:v>2.9418468475341797</c:v>
                </c:pt>
                <c:pt idx="1">
                  <c:v>2.1212196350097656</c:v>
                </c:pt>
                <c:pt idx="2">
                  <c:v>2.5773248672485352</c:v>
                </c:pt>
                <c:pt idx="3">
                  <c:v>2.395904541015625</c:v>
                </c:pt>
              </c:numCache>
            </c:numRef>
          </c:val>
        </c:ser>
        <c:ser>
          <c:idx val="2"/>
          <c:order val="2"/>
          <c:tx>
            <c:strRef>
              <c:f>'f2.2'!$A$14</c:f>
              <c:strCache>
                <c:ptCount val="1"/>
                <c:pt idx="0">
                  <c:v>box3</c:v>
                </c:pt>
              </c:strCache>
            </c:strRef>
          </c:tx>
          <c:spPr>
            <a:solidFill>
              <a:schemeClr val="tx2">
                <a:lumMod val="40000"/>
                <a:lumOff val="60000"/>
              </a:schemeClr>
            </a:solidFill>
            <a:ln w="19050">
              <a:solidFill>
                <a:schemeClr val="tx1"/>
              </a:solidFill>
            </a:ln>
          </c:spPr>
          <c:invertIfNegative val="0"/>
          <c:errBars>
            <c:errBarType val="plus"/>
            <c:errValType val="cust"/>
            <c:noEndCap val="0"/>
            <c:plus>
              <c:numRef>
                <c:f>'f2.2'!$B$16:$E$16</c:f>
                <c:numCache>
                  <c:formatCode>General</c:formatCode>
                  <c:ptCount val="4"/>
                  <c:pt idx="0">
                    <c:v>7.1565761566162109</c:v>
                  </c:pt>
                  <c:pt idx="1">
                    <c:v>6.5520172119140625</c:v>
                  </c:pt>
                  <c:pt idx="2">
                    <c:v>9.9393491744995117</c:v>
                  </c:pt>
                  <c:pt idx="3">
                    <c:v>4.4685039520263672</c:v>
                  </c:pt>
                </c:numCache>
              </c:numRef>
            </c:plus>
            <c:minus>
              <c:numLit>
                <c:formatCode>General</c:formatCode>
                <c:ptCount val="1"/>
                <c:pt idx="0">
                  <c:v>1</c:v>
                </c:pt>
              </c:numLit>
            </c:minus>
            <c:spPr>
              <a:ln w="19050" cap="flat">
                <a:round/>
              </a:ln>
            </c:spPr>
          </c:errBars>
          <c:cat>
            <c:strRef>
              <c:f>'f2.2'!$B$4:$E$4</c:f>
              <c:strCache>
                <c:ptCount val="4"/>
                <c:pt idx="0">
                  <c:v>Latin America and the Caribbean</c:v>
                </c:pt>
                <c:pt idx="1">
                  <c:v>Emerging Asia</c:v>
                </c:pt>
                <c:pt idx="2">
                  <c:v>Sub-Saharan Africa</c:v>
                </c:pt>
                <c:pt idx="3">
                  <c:v>Advanced economies</c:v>
                </c:pt>
              </c:strCache>
            </c:strRef>
          </c:cat>
          <c:val>
            <c:numRef>
              <c:f>'f2.2'!$B$14:$E$14</c:f>
              <c:numCache>
                <c:formatCode>General</c:formatCode>
                <c:ptCount val="4"/>
                <c:pt idx="0">
                  <c:v>2.4123420715332031</c:v>
                </c:pt>
                <c:pt idx="1">
                  <c:v>5.3793983459472656</c:v>
                </c:pt>
                <c:pt idx="2">
                  <c:v>4.2210493087768555</c:v>
                </c:pt>
                <c:pt idx="3">
                  <c:v>2.1056728363037109</c:v>
                </c:pt>
              </c:numCache>
            </c:numRef>
          </c:val>
        </c:ser>
        <c:dLbls>
          <c:showLegendKey val="0"/>
          <c:showVal val="0"/>
          <c:showCatName val="0"/>
          <c:showSerName val="0"/>
          <c:showPercent val="0"/>
          <c:showBubbleSize val="0"/>
        </c:dLbls>
        <c:gapWidth val="150"/>
        <c:overlap val="100"/>
        <c:axId val="230282368"/>
        <c:axId val="230283904"/>
      </c:barChart>
      <c:catAx>
        <c:axId val="230282368"/>
        <c:scaling>
          <c:orientation val="minMax"/>
        </c:scaling>
        <c:delete val="0"/>
        <c:axPos val="b"/>
        <c:majorTickMark val="out"/>
        <c:minorTickMark val="none"/>
        <c:tickLblPos val="nextTo"/>
        <c:txPr>
          <a:bodyPr/>
          <a:lstStyle/>
          <a:p>
            <a:pPr>
              <a:defRPr sz="1200"/>
            </a:pPr>
            <a:endParaRPr lang="en-US"/>
          </a:p>
        </c:txPr>
        <c:crossAx val="230283904"/>
        <c:crosses val="autoZero"/>
        <c:auto val="1"/>
        <c:lblAlgn val="ctr"/>
        <c:lblOffset val="100"/>
        <c:noMultiLvlLbl val="0"/>
      </c:catAx>
      <c:valAx>
        <c:axId val="230283904"/>
        <c:scaling>
          <c:orientation val="minMax"/>
        </c:scaling>
        <c:delete val="0"/>
        <c:axPos val="l"/>
        <c:title>
          <c:tx>
            <c:rich>
              <a:bodyPr rot="-5400000" vert="horz"/>
              <a:lstStyle/>
              <a:p>
                <a:pPr>
                  <a:defRPr sz="1200"/>
                </a:pPr>
                <a:r>
                  <a:rPr lang="en-US" sz="1200" b="0">
                    <a:solidFill>
                      <a:sysClr val="windowText" lastClr="000000"/>
                    </a:solidFill>
                  </a:rPr>
                  <a:t>Percentage of GDP</a:t>
                </a:r>
              </a:p>
            </c:rich>
          </c:tx>
          <c:layout/>
          <c:overlay val="0"/>
        </c:title>
        <c:numFmt formatCode="#,##0" sourceLinked="0"/>
        <c:majorTickMark val="out"/>
        <c:minorTickMark val="none"/>
        <c:tickLblPos val="nextTo"/>
        <c:txPr>
          <a:bodyPr/>
          <a:lstStyle/>
          <a:p>
            <a:pPr>
              <a:defRPr sz="1200"/>
            </a:pPr>
            <a:endParaRPr lang="en-US"/>
          </a:p>
        </c:txPr>
        <c:crossAx val="230282368"/>
        <c:crosses val="autoZero"/>
        <c:crossBetween val="between"/>
      </c:valAx>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2.3 Gross National Saving Rates in Latin America and the Caribbean,</a:t>
            </a:r>
            <a:r>
              <a:rPr lang="en-US" sz="1400" baseline="0"/>
              <a:t> </a:t>
            </a:r>
            <a:r>
              <a:rPr lang="en-US" sz="1400" b="1" i="0" u="none" strike="noStrike" baseline="0">
                <a:effectLst/>
              </a:rPr>
              <a:t>average 1980-2014</a:t>
            </a:r>
            <a:r>
              <a:rPr lang="en-US" sz="1400"/>
              <a:t> </a:t>
            </a:r>
          </a:p>
        </c:rich>
      </c:tx>
      <c:layout/>
      <c:overlay val="0"/>
    </c:title>
    <c:autoTitleDeleted val="0"/>
    <c:plotArea>
      <c:layout>
        <c:manualLayout>
          <c:layoutTarget val="inner"/>
          <c:xMode val="edge"/>
          <c:yMode val="edge"/>
          <c:x val="6.9827689596796888E-2"/>
          <c:y val="9.1797741384021914E-2"/>
          <c:w val="0.91406217566389425"/>
          <c:h val="0.65666558629323879"/>
        </c:manualLayout>
      </c:layout>
      <c:barChart>
        <c:barDir val="bar"/>
        <c:grouping val="clustered"/>
        <c:varyColors val="0"/>
        <c:ser>
          <c:idx val="0"/>
          <c:order val="0"/>
          <c:tx>
            <c:strRef>
              <c:f>'f2.3'!$B$3</c:f>
              <c:strCache>
                <c:ptCount val="1"/>
                <c:pt idx="0">
                  <c:v>LAC-7 countries*</c:v>
                </c:pt>
              </c:strCache>
            </c:strRef>
          </c:tx>
          <c:spPr>
            <a:solidFill>
              <a:srgbClr val="FF0000"/>
            </a:solidFill>
            <a:ln w="15875">
              <a:noFill/>
            </a:ln>
          </c:spPr>
          <c:invertIfNegative val="0"/>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'f2.3'!$B$4:$B$26</c:f>
              <c:numCache>
                <c:formatCode>General</c:formatCode>
                <c:ptCount val="23"/>
                <c:pt idx="0">
                  <c:v>26.933670043945313</c:v>
                </c:pt>
                <c:pt idx="3">
                  <c:v>19.839235305786133</c:v>
                </c:pt>
                <c:pt idx="4">
                  <c:v>19.777093887329102</c:v>
                </c:pt>
                <c:pt idx="5">
                  <c:v>19.193931579589844</c:v>
                </c:pt>
                <c:pt idx="8">
                  <c:v>17.725912094116211</c:v>
                </c:pt>
                <c:pt idx="9">
                  <c:v>17.364751815795898</c:v>
                </c:pt>
                <c:pt idx="14">
                  <c:v>16.561290740966797</c:v>
                </c:pt>
              </c:numCache>
            </c:numRef>
          </c:val>
        </c:ser>
        <c:ser>
          <c:idx val="3"/>
          <c:order val="1"/>
          <c:tx>
            <c:strRef>
              <c:f>'f2.3'!$C$3</c:f>
              <c:strCache>
                <c:ptCount val="1"/>
                <c:pt idx="0">
                  <c:v>Central America</c:v>
                </c:pt>
              </c:strCache>
            </c:strRef>
          </c:tx>
          <c:invertIfNegative val="0"/>
          <c:dLbls>
            <c:dLbl>
              <c:idx val="11"/>
              <c:layout>
                <c:manualLayout>
                  <c:x val="-2.7826596367896896E-2"/>
                  <c:y val="-0.3753025045598114"/>
                </c:manualLayout>
              </c:layout>
              <c:tx>
                <c:rich>
                  <a:bodyPr/>
                  <a:lstStyle/>
                  <a:p>
                    <a:r>
                      <a:rPr lang="en-US" sz="1200"/>
                      <a:t>Median</a:t>
                    </a:r>
                    <a:endParaRPr lang="en-US"/>
                  </a:p>
                </c:rich>
              </c:tx>
              <c:showLegendKey val="0"/>
              <c:showVal val="1"/>
              <c:showCatName val="0"/>
              <c:showSerName val="0"/>
              <c:showPercent val="0"/>
              <c:showBubbleSize val="0"/>
            </c:dLbl>
            <c:txPr>
              <a:bodyPr/>
              <a:lstStyle/>
              <a:p>
                <a:pPr>
                  <a:defRPr sz="1200"/>
                </a:pPr>
                <a:endParaRPr lang="en-US"/>
              </a:p>
            </c:txPr>
            <c:showLegendKey val="0"/>
            <c:showVal val="0"/>
            <c:showCatName val="0"/>
            <c:showSerName val="0"/>
            <c:showPercent val="0"/>
            <c:showBubbleSize val="0"/>
          </c:dLbls>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'f2.3'!$C$4:$C$26</c:f>
              <c:numCache>
                <c:formatCode>General</c:formatCode>
                <c:ptCount val="23"/>
                <c:pt idx="11">
                  <c:v>16.764095306396484</c:v>
                </c:pt>
                <c:pt idx="12">
                  <c:v>16.587841033935547</c:v>
                </c:pt>
                <c:pt idx="13">
                  <c:v>16.578956604003906</c:v>
                </c:pt>
                <c:pt idx="15">
                  <c:v>15.78201961517334</c:v>
                </c:pt>
                <c:pt idx="19">
                  <c:v>12.817286491394043</c:v>
                </c:pt>
                <c:pt idx="20">
                  <c:v>12.197159767150879</c:v>
                </c:pt>
                <c:pt idx="22">
                  <c:v>9.6528825759887695</c:v>
                </c:pt>
              </c:numCache>
            </c:numRef>
          </c:val>
        </c:ser>
        <c:ser>
          <c:idx val="4"/>
          <c:order val="2"/>
          <c:tx>
            <c:strRef>
              <c:f>'f2.3'!$D$3</c:f>
              <c:strCache>
                <c:ptCount val="1"/>
                <c:pt idx="0">
                  <c:v>The Caribbean</c:v>
                </c:pt>
              </c:strCache>
            </c:strRef>
          </c:tx>
          <c:spPr>
            <a:ln>
              <a:noFill/>
            </a:ln>
          </c:spPr>
          <c:invertIfNegative val="0"/>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'f2.3'!$D$4:$D$26</c:f>
              <c:numCache>
                <c:formatCode>General</c:formatCode>
                <c:ptCount val="23"/>
                <c:pt idx="1">
                  <c:v>25.137235641479492</c:v>
                </c:pt>
                <c:pt idx="2">
                  <c:v>19.930263519287109</c:v>
                </c:pt>
                <c:pt idx="10">
                  <c:v>17.310783386230469</c:v>
                </c:pt>
                <c:pt idx="16">
                  <c:v>15.195176124572754</c:v>
                </c:pt>
                <c:pt idx="21">
                  <c:v>12.00108528137207</c:v>
                </c:pt>
              </c:numCache>
            </c:numRef>
          </c:val>
        </c:ser>
        <c:ser>
          <c:idx val="5"/>
          <c:order val="3"/>
          <c:tx>
            <c:strRef>
              <c:f>'f2.3'!$E$3</c:f>
              <c:strCache>
                <c:ptCount val="1"/>
                <c:pt idx="0">
                  <c:v>Other Latin America</c:v>
                </c:pt>
              </c:strCache>
            </c:strRef>
          </c:tx>
          <c:invertIfNegative val="0"/>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'f2.3'!$E$4:$E$26</c:f>
              <c:numCache>
                <c:formatCode>General</c:formatCode>
                <c:ptCount val="23"/>
                <c:pt idx="6">
                  <c:v>19.067558288574219</c:v>
                </c:pt>
                <c:pt idx="7">
                  <c:v>18.937711715698242</c:v>
                </c:pt>
                <c:pt idx="17">
                  <c:v>14.422904968261719</c:v>
                </c:pt>
                <c:pt idx="18">
                  <c:v>14.029006004333496</c:v>
                </c:pt>
              </c:numCache>
            </c:numRef>
          </c:val>
        </c:ser>
        <c:dLbls>
          <c:showLegendKey val="0"/>
          <c:showVal val="0"/>
          <c:showCatName val="0"/>
          <c:showSerName val="0"/>
          <c:showPercent val="0"/>
          <c:showBubbleSize val="0"/>
        </c:dLbls>
        <c:gapWidth val="56"/>
        <c:overlap val="100"/>
        <c:axId val="242260608"/>
        <c:axId val="242270592"/>
      </c:barChart>
      <c:catAx>
        <c:axId val="242260608"/>
        <c:scaling>
          <c:orientation val="maxMin"/>
        </c:scaling>
        <c:delete val="0"/>
        <c:axPos val="l"/>
        <c:numFmt formatCode="General" sourceLinked="1"/>
        <c:majorTickMark val="out"/>
        <c:minorTickMark val="none"/>
        <c:tickLblPos val="low"/>
        <c:txPr>
          <a:bodyPr/>
          <a:lstStyle/>
          <a:p>
            <a:pPr>
              <a:defRPr sz="1200"/>
            </a:pPr>
            <a:endParaRPr lang="en-US"/>
          </a:p>
        </c:txPr>
        <c:crossAx val="242270592"/>
        <c:crosses val="autoZero"/>
        <c:auto val="1"/>
        <c:lblAlgn val="ctr"/>
        <c:lblOffset val="100"/>
        <c:noMultiLvlLbl val="0"/>
      </c:catAx>
      <c:valAx>
        <c:axId val="242270592"/>
        <c:scaling>
          <c:orientation val="minMax"/>
        </c:scaling>
        <c:delete val="0"/>
        <c:axPos val="b"/>
        <c:title>
          <c:tx>
            <c:rich>
              <a:bodyPr rot="0" vert="horz"/>
              <a:lstStyle/>
              <a:p>
                <a:pPr>
                  <a:defRPr/>
                </a:pPr>
                <a:r>
                  <a:rPr lang="en-US" sz="1200" b="0"/>
                  <a:t>Percentage of</a:t>
                </a:r>
                <a:r>
                  <a:rPr lang="en-US" sz="1200" b="0" baseline="0"/>
                  <a:t> GDP</a:t>
                </a:r>
                <a:endParaRPr lang="en-US" sz="1200" b="0"/>
              </a:p>
            </c:rich>
          </c:tx>
          <c:layout>
            <c:manualLayout>
              <c:xMode val="edge"/>
              <c:yMode val="edge"/>
              <c:x val="0.43243280332489198"/>
              <c:y val="0.79269254478783369"/>
            </c:manualLayout>
          </c:layout>
          <c:overlay val="0"/>
        </c:title>
        <c:numFmt formatCode="#,##0" sourceLinked="0"/>
        <c:majorTickMark val="out"/>
        <c:minorTickMark val="none"/>
        <c:tickLblPos val="nextTo"/>
        <c:txPr>
          <a:bodyPr/>
          <a:lstStyle/>
          <a:p>
            <a:pPr>
              <a:defRPr sz="1200"/>
            </a:pPr>
            <a:endParaRPr lang="en-US"/>
          </a:p>
        </c:txPr>
        <c:crossAx val="242260608"/>
        <c:crosses val="max"/>
        <c:crossBetween val="between"/>
      </c:valAx>
      <c:spPr>
        <a:ln>
          <a:noFill/>
        </a:ln>
      </c:spPr>
    </c:plotArea>
    <c:legend>
      <c:legendPos val="b"/>
      <c:layout>
        <c:manualLayout>
          <c:xMode val="edge"/>
          <c:yMode val="edge"/>
          <c:x val="9.1007615700058581E-2"/>
          <c:y val="0.83268971675150771"/>
          <c:w val="0.73438620040684732"/>
          <c:h val="3.8654331344175195E-2"/>
        </c:manualLayout>
      </c:layout>
      <c:overlay val="0"/>
      <c:spPr>
        <a:ln w="31750" cap="rnd"/>
      </c:spPr>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Figure 2.4 Composition of Total Saving in the Region,  1980–2014 </a:t>
            </a:r>
          </a:p>
        </c:rich>
      </c:tx>
      <c:layout/>
      <c:overlay val="0"/>
    </c:title>
    <c:autoTitleDeleted val="0"/>
    <c:plotArea>
      <c:layout>
        <c:manualLayout>
          <c:layoutTarget val="inner"/>
          <c:xMode val="edge"/>
          <c:yMode val="edge"/>
          <c:x val="8.3971965294731166E-2"/>
          <c:y val="8.8582836043799629E-2"/>
          <c:w val="0.91456417838599868"/>
          <c:h val="0.71174445355347526"/>
        </c:manualLayout>
      </c:layout>
      <c:barChart>
        <c:barDir val="col"/>
        <c:grouping val="stacked"/>
        <c:varyColors val="0"/>
        <c:ser>
          <c:idx val="4"/>
          <c:order val="0"/>
          <c:tx>
            <c:strRef>
              <c:f>'f2.4'!$D$3</c:f>
              <c:strCache>
                <c:ptCount val="1"/>
                <c:pt idx="0">
                  <c:v>Gross public saving </c:v>
                </c:pt>
              </c:strCache>
            </c:strRef>
          </c:tx>
          <c:spPr>
            <a:solidFill>
              <a:schemeClr val="tx2">
                <a:lumMod val="40000"/>
                <a:lumOff val="60000"/>
              </a:schemeClr>
            </a:solidFill>
          </c:spPr>
          <c:invertIfNegative val="0"/>
          <c:cat>
            <c:strRef>
              <c:f>'f2.4'!$A$4:$A$10</c:f>
              <c:strCache>
                <c:ptCount val="7"/>
                <c:pt idx="0">
                  <c:v>1980-1984</c:v>
                </c:pt>
                <c:pt idx="1">
                  <c:v>1985-1989</c:v>
                </c:pt>
                <c:pt idx="2">
                  <c:v>1990-1994</c:v>
                </c:pt>
                <c:pt idx="3">
                  <c:v>1995-1999</c:v>
                </c:pt>
                <c:pt idx="4">
                  <c:v>2000-2004</c:v>
                </c:pt>
                <c:pt idx="5">
                  <c:v>2005-2009</c:v>
                </c:pt>
                <c:pt idx="6">
                  <c:v>2010-2014</c:v>
                </c:pt>
              </c:strCache>
            </c:strRef>
          </c:cat>
          <c:val>
            <c:numRef>
              <c:f>'f2.4'!$D$4:$D$10</c:f>
              <c:numCache>
                <c:formatCode>General</c:formatCode>
                <c:ptCount val="7"/>
                <c:pt idx="0">
                  <c:v>1.629237174987793</c:v>
                </c:pt>
                <c:pt idx="1">
                  <c:v>1.9107556343078613</c:v>
                </c:pt>
                <c:pt idx="2">
                  <c:v>1.9813015460968018</c:v>
                </c:pt>
                <c:pt idx="3">
                  <c:v>2.9684500694274902</c:v>
                </c:pt>
                <c:pt idx="4">
                  <c:v>3.0397899150848389</c:v>
                </c:pt>
                <c:pt idx="5">
                  <c:v>5.1057305335998535</c:v>
                </c:pt>
                <c:pt idx="6">
                  <c:v>3.5169203281402588</c:v>
                </c:pt>
              </c:numCache>
            </c:numRef>
          </c:val>
        </c:ser>
        <c:ser>
          <c:idx val="3"/>
          <c:order val="1"/>
          <c:tx>
            <c:strRef>
              <c:f>'f2.4'!$C$3</c:f>
              <c:strCache>
                <c:ptCount val="1"/>
                <c:pt idx="0">
                  <c:v>Gross private saving </c:v>
                </c:pt>
              </c:strCache>
            </c:strRef>
          </c:tx>
          <c:spPr>
            <a:solidFill>
              <a:schemeClr val="accent4">
                <a:lumMod val="60000"/>
                <a:lumOff val="40000"/>
              </a:schemeClr>
            </a:solidFill>
            <a:ln>
              <a:noFill/>
            </a:ln>
          </c:spPr>
          <c:invertIfNegative val="0"/>
          <c:cat>
            <c:strRef>
              <c:f>'f2.4'!$A$4:$A$10</c:f>
              <c:strCache>
                <c:ptCount val="7"/>
                <c:pt idx="0">
                  <c:v>1980-1984</c:v>
                </c:pt>
                <c:pt idx="1">
                  <c:v>1985-1989</c:v>
                </c:pt>
                <c:pt idx="2">
                  <c:v>1990-1994</c:v>
                </c:pt>
                <c:pt idx="3">
                  <c:v>1995-1999</c:v>
                </c:pt>
                <c:pt idx="4">
                  <c:v>2000-2004</c:v>
                </c:pt>
                <c:pt idx="5">
                  <c:v>2005-2009</c:v>
                </c:pt>
                <c:pt idx="6">
                  <c:v>2010-2014</c:v>
                </c:pt>
              </c:strCache>
            </c:strRef>
          </c:cat>
          <c:val>
            <c:numRef>
              <c:f>'f2.4'!$C$4:$C$10</c:f>
              <c:numCache>
                <c:formatCode>General</c:formatCode>
                <c:ptCount val="7"/>
                <c:pt idx="0">
                  <c:v>14.702595710754395</c:v>
                </c:pt>
                <c:pt idx="1">
                  <c:v>15.816543579101563</c:v>
                </c:pt>
                <c:pt idx="2">
                  <c:v>15.057622909545898</c:v>
                </c:pt>
                <c:pt idx="3">
                  <c:v>15.3648681640625</c:v>
                </c:pt>
                <c:pt idx="4">
                  <c:v>15.549118041992188</c:v>
                </c:pt>
                <c:pt idx="5">
                  <c:v>16.534042358398438</c:v>
                </c:pt>
                <c:pt idx="6">
                  <c:v>15.213956832885742</c:v>
                </c:pt>
              </c:numCache>
            </c:numRef>
          </c:val>
        </c:ser>
        <c:ser>
          <c:idx val="1"/>
          <c:order val="3"/>
          <c:tx>
            <c:strRef>
              <c:f>'f2.4'!$B$3</c:f>
              <c:strCache>
                <c:ptCount val="1"/>
                <c:pt idx="0">
                  <c:v>Foreign saving</c:v>
                </c:pt>
              </c:strCache>
            </c:strRef>
          </c:tx>
          <c:spPr>
            <a:solidFill>
              <a:schemeClr val="accent3">
                <a:lumMod val="60000"/>
                <a:lumOff val="40000"/>
              </a:schemeClr>
            </a:solidFill>
            <a:ln>
              <a:noFill/>
            </a:ln>
          </c:spPr>
          <c:invertIfNegative val="0"/>
          <c:cat>
            <c:strRef>
              <c:f>'f2.4'!$A$4:$A$10</c:f>
              <c:strCache>
                <c:ptCount val="7"/>
                <c:pt idx="0">
                  <c:v>1980-1984</c:v>
                </c:pt>
                <c:pt idx="1">
                  <c:v>1985-1989</c:v>
                </c:pt>
                <c:pt idx="2">
                  <c:v>1990-1994</c:v>
                </c:pt>
                <c:pt idx="3">
                  <c:v>1995-1999</c:v>
                </c:pt>
                <c:pt idx="4">
                  <c:v>2000-2004</c:v>
                </c:pt>
                <c:pt idx="5">
                  <c:v>2005-2009</c:v>
                </c:pt>
                <c:pt idx="6">
                  <c:v>2010-2014</c:v>
                </c:pt>
              </c:strCache>
            </c:strRef>
          </c:cat>
          <c:val>
            <c:numRef>
              <c:f>'f2.4'!$B$4:$B$10</c:f>
              <c:numCache>
                <c:formatCode>General</c:formatCode>
                <c:ptCount val="7"/>
                <c:pt idx="0">
                  <c:v>6.7968964576721191</c:v>
                </c:pt>
                <c:pt idx="1">
                  <c:v>4.5176372528076172</c:v>
                </c:pt>
                <c:pt idx="2">
                  <c:v>4.1647758483886719</c:v>
                </c:pt>
                <c:pt idx="3">
                  <c:v>3.4090490341186523</c:v>
                </c:pt>
                <c:pt idx="4">
                  <c:v>1.8038517236709595</c:v>
                </c:pt>
                <c:pt idx="5">
                  <c:v>0.77139008045196533</c:v>
                </c:pt>
                <c:pt idx="6">
                  <c:v>3.0098578929901123</c:v>
                </c:pt>
              </c:numCache>
            </c:numRef>
          </c:val>
        </c:ser>
        <c:dLbls>
          <c:showLegendKey val="0"/>
          <c:showVal val="0"/>
          <c:showCatName val="0"/>
          <c:showSerName val="0"/>
          <c:showPercent val="0"/>
          <c:showBubbleSize val="0"/>
        </c:dLbls>
        <c:gapWidth val="150"/>
        <c:overlap val="100"/>
        <c:axId val="79497856"/>
        <c:axId val="79500032"/>
      </c:barChart>
      <c:lineChart>
        <c:grouping val="standard"/>
        <c:varyColors val="0"/>
        <c:ser>
          <c:idx val="0"/>
          <c:order val="2"/>
          <c:tx>
            <c:strRef>
              <c:f>'f2.4'!$E$3</c:f>
              <c:strCache>
                <c:ptCount val="1"/>
                <c:pt idx="0">
                  <c:v>Gross national saving</c:v>
                </c:pt>
              </c:strCache>
            </c:strRef>
          </c:tx>
          <c:spPr>
            <a:ln>
              <a:solidFill>
                <a:schemeClr val="accent2">
                  <a:lumMod val="75000"/>
                </a:schemeClr>
              </a:solidFill>
            </a:ln>
          </c:spPr>
          <c:marker>
            <c:symbol val="circle"/>
            <c:size val="8"/>
            <c:spPr>
              <a:solidFill>
                <a:schemeClr val="accent2">
                  <a:lumMod val="75000"/>
                </a:schemeClr>
              </a:solidFill>
              <a:ln>
                <a:noFill/>
              </a:ln>
            </c:spPr>
          </c:marker>
          <c:cat>
            <c:strRef>
              <c:f>'f2.4'!$A$4:$A$10</c:f>
              <c:strCache>
                <c:ptCount val="7"/>
                <c:pt idx="0">
                  <c:v>1980-1984</c:v>
                </c:pt>
                <c:pt idx="1">
                  <c:v>1985-1989</c:v>
                </c:pt>
                <c:pt idx="2">
                  <c:v>1990-1994</c:v>
                </c:pt>
                <c:pt idx="3">
                  <c:v>1995-1999</c:v>
                </c:pt>
                <c:pt idx="4">
                  <c:v>2000-2004</c:v>
                </c:pt>
                <c:pt idx="5">
                  <c:v>2005-2009</c:v>
                </c:pt>
                <c:pt idx="6">
                  <c:v>2010-2014</c:v>
                </c:pt>
              </c:strCache>
            </c:strRef>
          </c:cat>
          <c:val>
            <c:numRef>
              <c:f>'f2.4'!$E$4:$E$10</c:f>
              <c:numCache>
                <c:formatCode>General</c:formatCode>
                <c:ptCount val="7"/>
                <c:pt idx="0">
                  <c:v>16.331832885742188</c:v>
                </c:pt>
                <c:pt idx="1">
                  <c:v>17.727299213409424</c:v>
                </c:pt>
                <c:pt idx="2">
                  <c:v>17.0389244556427</c:v>
                </c:pt>
                <c:pt idx="3">
                  <c:v>18.33331823348999</c:v>
                </c:pt>
                <c:pt idx="4">
                  <c:v>18.588907957077026</c:v>
                </c:pt>
                <c:pt idx="5">
                  <c:v>21.639772891998291</c:v>
                </c:pt>
                <c:pt idx="6">
                  <c:v>18.730877161026001</c:v>
                </c:pt>
              </c:numCache>
            </c:numRef>
          </c:val>
          <c:smooth val="0"/>
        </c:ser>
        <c:dLbls>
          <c:showLegendKey val="0"/>
          <c:showVal val="0"/>
          <c:showCatName val="0"/>
          <c:showSerName val="0"/>
          <c:showPercent val="0"/>
          <c:showBubbleSize val="0"/>
        </c:dLbls>
        <c:marker val="1"/>
        <c:smooth val="0"/>
        <c:axId val="79497856"/>
        <c:axId val="79500032"/>
      </c:lineChart>
      <c:catAx>
        <c:axId val="79497856"/>
        <c:scaling>
          <c:orientation val="minMax"/>
        </c:scaling>
        <c:delete val="0"/>
        <c:axPos val="b"/>
        <c:numFmt formatCode="General" sourceLinked="1"/>
        <c:majorTickMark val="out"/>
        <c:minorTickMark val="none"/>
        <c:tickLblPos val="nextTo"/>
        <c:txPr>
          <a:bodyPr/>
          <a:lstStyle/>
          <a:p>
            <a:pPr>
              <a:defRPr sz="1200"/>
            </a:pPr>
            <a:endParaRPr lang="en-US"/>
          </a:p>
        </c:txPr>
        <c:crossAx val="79500032"/>
        <c:crossesAt val="-10"/>
        <c:auto val="1"/>
        <c:lblAlgn val="ctr"/>
        <c:lblOffset val="100"/>
        <c:noMultiLvlLbl val="0"/>
      </c:catAx>
      <c:valAx>
        <c:axId val="79500032"/>
        <c:scaling>
          <c:orientation val="minMax"/>
        </c:scaling>
        <c:delete val="0"/>
        <c:axPos val="l"/>
        <c:title>
          <c:tx>
            <c:rich>
              <a:bodyPr rot="-5400000" vert="horz"/>
              <a:lstStyle/>
              <a:p>
                <a:pPr>
                  <a:defRPr/>
                </a:pPr>
                <a:r>
                  <a:rPr lang="en-US" sz="1200" b="0">
                    <a:effectLst/>
                    <a:latin typeface="Times New Roman" panose="02020603050405020304" pitchFamily="18" charset="0"/>
                    <a:cs typeface="Times New Roman" panose="02020603050405020304" pitchFamily="18" charset="0"/>
                  </a:rPr>
                  <a:t>Percentage of GDP</a:t>
                </a:r>
              </a:p>
            </c:rich>
          </c:tx>
          <c:layout/>
          <c:overlay val="0"/>
        </c:title>
        <c:numFmt formatCode="#,##0" sourceLinked="0"/>
        <c:majorTickMark val="out"/>
        <c:minorTickMark val="none"/>
        <c:tickLblPos val="nextTo"/>
        <c:txPr>
          <a:bodyPr/>
          <a:lstStyle/>
          <a:p>
            <a:pPr>
              <a:defRPr sz="1200"/>
            </a:pPr>
            <a:endParaRPr lang="en-US"/>
          </a:p>
        </c:txPr>
        <c:crossAx val="79497856"/>
        <c:crosses val="autoZero"/>
        <c:crossBetween val="between"/>
      </c:valAx>
    </c:plotArea>
    <c:legend>
      <c:legendPos val="b"/>
      <c:layout>
        <c:manualLayout>
          <c:xMode val="edge"/>
          <c:yMode val="edge"/>
          <c:x val="6.1128332157074389E-2"/>
          <c:y val="0.85518483918323773"/>
          <c:w val="0.87146084441553762"/>
          <c:h val="6.8829002306915021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2.5 Distribution of Foreign Saving Rates by Region, average 1980-2014</a:t>
            </a:r>
          </a:p>
        </c:rich>
      </c:tx>
      <c:layout/>
      <c:overlay val="0"/>
    </c:title>
    <c:autoTitleDeleted val="0"/>
    <c:plotArea>
      <c:layout>
        <c:manualLayout>
          <c:layoutTarget val="inner"/>
          <c:xMode val="edge"/>
          <c:yMode val="edge"/>
          <c:x val="8.2140619690548575E-2"/>
          <c:y val="8.2957585810248299E-2"/>
          <c:w val="0.90168888068635089"/>
          <c:h val="0.67566554180727412"/>
        </c:manualLayout>
      </c:layout>
      <c:barChart>
        <c:barDir val="col"/>
        <c:grouping val="stacked"/>
        <c:varyColors val="0"/>
        <c:ser>
          <c:idx val="0"/>
          <c:order val="0"/>
          <c:tx>
            <c:strRef>
              <c:f>'f2.5'!$B$19</c:f>
              <c:strCache>
                <c:ptCount val="1"/>
                <c:pt idx="0">
                  <c:v>box1</c:v>
                </c:pt>
              </c:strCache>
            </c:strRef>
          </c:tx>
          <c:spPr>
            <a:noFill/>
          </c:spPr>
          <c:invertIfNegative val="0"/>
          <c:dPt>
            <c:idx val="1"/>
            <c:invertIfNegative val="0"/>
            <c:bubble3D val="0"/>
            <c:spPr>
              <a:noFill/>
              <a:ln w="19050">
                <a:noFill/>
              </a:ln>
            </c:spPr>
          </c:dPt>
          <c:dPt>
            <c:idx val="3"/>
            <c:invertIfNegative val="0"/>
            <c:bubble3D val="0"/>
            <c:spPr>
              <a:solidFill>
                <a:schemeClr val="tx2">
                  <a:lumMod val="40000"/>
                  <a:lumOff val="60000"/>
                </a:schemeClr>
              </a:solidFill>
              <a:ln w="19050">
                <a:solidFill>
                  <a:schemeClr val="tx1">
                    <a:shade val="95000"/>
                    <a:satMod val="105000"/>
                  </a:schemeClr>
                </a:solidFill>
              </a:ln>
            </c:spPr>
          </c:dPt>
          <c:errBars>
            <c:errBarType val="minus"/>
            <c:errValType val="cust"/>
            <c:noEndCap val="0"/>
            <c:plus>
              <c:numLit>
                <c:formatCode>General</c:formatCode>
                <c:ptCount val="1"/>
                <c:pt idx="0">
                  <c:v>1</c:v>
                </c:pt>
              </c:numLit>
            </c:plus>
            <c:minus>
              <c:numRef>
                <c:f>'f2.5'!$C$25:$F$25</c:f>
                <c:numCache>
                  <c:formatCode>General</c:formatCode>
                  <c:ptCount val="4"/>
                  <c:pt idx="0">
                    <c:v>6.5696033239364624</c:v>
                  </c:pt>
                  <c:pt idx="1">
                    <c:v>-0.85740751028060913</c:v>
                  </c:pt>
                  <c:pt idx="2">
                    <c:v>7.3440816402435303</c:v>
                  </c:pt>
                  <c:pt idx="3">
                    <c:v>3.8315738439559937</c:v>
                  </c:pt>
                </c:numCache>
              </c:numRef>
            </c:minus>
            <c:spPr>
              <a:ln w="19050"/>
            </c:spPr>
          </c:errBars>
          <c:cat>
            <c:strRef>
              <c:f>'f2.5'!$C$11:$F$11</c:f>
              <c:strCache>
                <c:ptCount val="4"/>
                <c:pt idx="0">
                  <c:v>Latin America and the Caribbean</c:v>
                </c:pt>
                <c:pt idx="1">
                  <c:v>Emerging Asia</c:v>
                </c:pt>
                <c:pt idx="2">
                  <c:v>Sub-Saharan Africa</c:v>
                </c:pt>
                <c:pt idx="3">
                  <c:v>Advanced economies</c:v>
                </c:pt>
              </c:strCache>
            </c:strRef>
          </c:cat>
          <c:val>
            <c:numRef>
              <c:f>'f2.5'!$C$19:$F$19</c:f>
              <c:numCache>
                <c:formatCode>0.0</c:formatCode>
                <c:ptCount val="4"/>
                <c:pt idx="0">
                  <c:v>1.409598708152771</c:v>
                </c:pt>
                <c:pt idx="1">
                  <c:v>-0.10264056921005249</c:v>
                </c:pt>
                <c:pt idx="2">
                  <c:v>2.783128023147583</c:v>
                </c:pt>
                <c:pt idx="3">
                  <c:v>-0.79763376712799072</c:v>
                </c:pt>
              </c:numCache>
            </c:numRef>
          </c:val>
        </c:ser>
        <c:ser>
          <c:idx val="1"/>
          <c:order val="1"/>
          <c:tx>
            <c:strRef>
              <c:f>'f2.5'!$B$20</c:f>
              <c:strCache>
                <c:ptCount val="1"/>
                <c:pt idx="0">
                  <c:v>box2</c:v>
                </c:pt>
              </c:strCache>
            </c:strRef>
          </c:tx>
          <c:spPr>
            <a:solidFill>
              <a:schemeClr val="tx2">
                <a:lumMod val="40000"/>
                <a:lumOff val="60000"/>
              </a:schemeClr>
            </a:solidFill>
            <a:ln w="19050">
              <a:solidFill>
                <a:schemeClr val="tx1"/>
              </a:solidFill>
            </a:ln>
          </c:spPr>
          <c:invertIfNegative val="0"/>
          <c:cat>
            <c:strRef>
              <c:f>'f2.5'!$C$11:$F$11</c:f>
              <c:strCache>
                <c:ptCount val="4"/>
                <c:pt idx="0">
                  <c:v>Latin America and the Caribbean</c:v>
                </c:pt>
                <c:pt idx="1">
                  <c:v>Emerging Asia</c:v>
                </c:pt>
                <c:pt idx="2">
                  <c:v>Sub-Saharan Africa</c:v>
                </c:pt>
                <c:pt idx="3">
                  <c:v>Advanced economies</c:v>
                </c:pt>
              </c:strCache>
            </c:strRef>
          </c:cat>
          <c:val>
            <c:numRef>
              <c:f>'f2.5'!$C$20:$F$20</c:f>
              <c:numCache>
                <c:formatCode>0.0</c:formatCode>
                <c:ptCount val="4"/>
                <c:pt idx="0">
                  <c:v>0.62514889240264893</c:v>
                </c:pt>
                <c:pt idx="1">
                  <c:v>-3.4862657189369202</c:v>
                </c:pt>
                <c:pt idx="2">
                  <c:v>2.5083420276641846</c:v>
                </c:pt>
                <c:pt idx="3">
                  <c:v>1.3918963670730591</c:v>
                </c:pt>
              </c:numCache>
            </c:numRef>
          </c:val>
        </c:ser>
        <c:ser>
          <c:idx val="2"/>
          <c:order val="2"/>
          <c:tx>
            <c:strRef>
              <c:f>'f2.5'!$B$21</c:f>
              <c:strCache>
                <c:ptCount val="1"/>
                <c:pt idx="0">
                  <c:v>box3</c:v>
                </c:pt>
              </c:strCache>
            </c:strRef>
          </c:tx>
          <c:spPr>
            <a:solidFill>
              <a:schemeClr val="tx2">
                <a:lumMod val="40000"/>
                <a:lumOff val="60000"/>
              </a:schemeClr>
            </a:solidFill>
            <a:ln w="19050">
              <a:solidFill>
                <a:schemeClr val="tx1"/>
              </a:solidFill>
            </a:ln>
          </c:spPr>
          <c:invertIfNegative val="0"/>
          <c:errBars>
            <c:errBarType val="plus"/>
            <c:errValType val="cust"/>
            <c:noEndCap val="0"/>
            <c:plus>
              <c:numRef>
                <c:f>'f2.5'!$C$24:$F$24</c:f>
                <c:numCache>
                  <c:formatCode>General</c:formatCode>
                  <c:ptCount val="4"/>
                  <c:pt idx="0">
                    <c:v>3.8684308528900146</c:v>
                  </c:pt>
                  <c:pt idx="1">
                    <c:v>-5.262446403503418</c:v>
                  </c:pt>
                  <c:pt idx="2">
                    <c:v>5.7592105865478516</c:v>
                  </c:pt>
                  <c:pt idx="3">
                    <c:v>2.1221861839294434</c:v>
                  </c:pt>
                </c:numCache>
              </c:numRef>
            </c:plus>
            <c:minus>
              <c:numLit>
                <c:formatCode>General</c:formatCode>
                <c:ptCount val="1"/>
                <c:pt idx="0">
                  <c:v>1</c:v>
                </c:pt>
              </c:numLit>
            </c:minus>
            <c:spPr>
              <a:ln w="19050" cap="flat">
                <a:round/>
              </a:ln>
            </c:spPr>
          </c:errBars>
          <c:cat>
            <c:strRef>
              <c:f>'f2.5'!$C$11:$F$11</c:f>
              <c:strCache>
                <c:ptCount val="4"/>
                <c:pt idx="0">
                  <c:v>Latin America and the Caribbean</c:v>
                </c:pt>
                <c:pt idx="1">
                  <c:v>Emerging Asia</c:v>
                </c:pt>
                <c:pt idx="2">
                  <c:v>Sub-Saharan Africa</c:v>
                </c:pt>
                <c:pt idx="3">
                  <c:v>Advanced economies</c:v>
                </c:pt>
              </c:strCache>
            </c:strRef>
          </c:cat>
          <c:val>
            <c:numRef>
              <c:f>'f2.5'!$C$21:$F$21</c:f>
              <c:numCache>
                <c:formatCode>0.0</c:formatCode>
                <c:ptCount val="4"/>
                <c:pt idx="0">
                  <c:v>1.6484076976776123</c:v>
                </c:pt>
                <c:pt idx="1">
                  <c:v>-2.5886507034301758</c:v>
                </c:pt>
                <c:pt idx="2">
                  <c:v>3.0602450370788574</c:v>
                </c:pt>
                <c:pt idx="3">
                  <c:v>2.8272303342819214</c:v>
                </c:pt>
              </c:numCache>
            </c:numRef>
          </c:val>
        </c:ser>
        <c:ser>
          <c:idx val="3"/>
          <c:order val="3"/>
          <c:tx>
            <c:strRef>
              <c:f>'f2.5'!$B$22</c:f>
              <c:strCache>
                <c:ptCount val="1"/>
              </c:strCache>
            </c:strRef>
          </c:tx>
          <c:invertIfNegative val="0"/>
          <c:val>
            <c:numRef>
              <c:f>'f2.5'!$C$22:$F$22</c:f>
              <c:numCache>
                <c:formatCode>General</c:formatCode>
                <c:ptCount val="4"/>
              </c:numCache>
            </c:numRef>
          </c:val>
        </c:ser>
        <c:dLbls>
          <c:showLegendKey val="0"/>
          <c:showVal val="0"/>
          <c:showCatName val="0"/>
          <c:showSerName val="0"/>
          <c:showPercent val="0"/>
          <c:showBubbleSize val="0"/>
        </c:dLbls>
        <c:gapWidth val="150"/>
        <c:overlap val="100"/>
        <c:axId val="108223872"/>
        <c:axId val="108299392"/>
      </c:barChart>
      <c:catAx>
        <c:axId val="108223872"/>
        <c:scaling>
          <c:orientation val="minMax"/>
        </c:scaling>
        <c:delete val="0"/>
        <c:axPos val="b"/>
        <c:majorTickMark val="out"/>
        <c:minorTickMark val="none"/>
        <c:tickLblPos val="nextTo"/>
        <c:txPr>
          <a:bodyPr/>
          <a:lstStyle/>
          <a:p>
            <a:pPr>
              <a:defRPr sz="1200"/>
            </a:pPr>
            <a:endParaRPr lang="en-US"/>
          </a:p>
        </c:txPr>
        <c:crossAx val="108299392"/>
        <c:crossesAt val="-20"/>
        <c:auto val="1"/>
        <c:lblAlgn val="ctr"/>
        <c:lblOffset val="100"/>
        <c:noMultiLvlLbl val="0"/>
      </c:catAx>
      <c:valAx>
        <c:axId val="108299392"/>
        <c:scaling>
          <c:orientation val="minMax"/>
        </c:scaling>
        <c:delete val="0"/>
        <c:axPos val="l"/>
        <c:title>
          <c:tx>
            <c:rich>
              <a:bodyPr rot="-5400000" vert="horz"/>
              <a:lstStyle/>
              <a:p>
                <a:pPr>
                  <a:defRPr b="0"/>
                </a:pPr>
                <a:r>
                  <a:rPr lang="en-US" sz="1200" b="0"/>
                  <a:t>Percentage of GDP</a:t>
                </a:r>
              </a:p>
            </c:rich>
          </c:tx>
          <c:layout/>
          <c:overlay val="0"/>
        </c:title>
        <c:numFmt formatCode="#,##0" sourceLinked="0"/>
        <c:majorTickMark val="out"/>
        <c:minorTickMark val="none"/>
        <c:tickLblPos val="nextTo"/>
        <c:txPr>
          <a:bodyPr/>
          <a:lstStyle/>
          <a:p>
            <a:pPr>
              <a:defRPr sz="1200"/>
            </a:pPr>
            <a:endParaRPr lang="en-US"/>
          </a:p>
        </c:txPr>
        <c:crossAx val="108223872"/>
        <c:crosses val="autoZero"/>
        <c:crossBetween val="between"/>
      </c:valAx>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b. Contribution to GNS by sector: Latin</a:t>
            </a:r>
            <a:r>
              <a:rPr lang="en-US" sz="1200" baseline="0"/>
              <a:t> America and the Caribbean</a:t>
            </a:r>
            <a:r>
              <a:rPr lang="en-US" sz="1200"/>
              <a:t> average</a:t>
            </a:r>
          </a:p>
        </c:rich>
      </c:tx>
      <c:layout/>
      <c:overlay val="0"/>
    </c:title>
    <c:autoTitleDeleted val="0"/>
    <c:plotArea>
      <c:layout>
        <c:manualLayout>
          <c:layoutTarget val="inner"/>
          <c:xMode val="edge"/>
          <c:yMode val="edge"/>
          <c:x val="0.19769116360454944"/>
          <c:y val="0.22990992563880588"/>
          <c:w val="0.57406233595800527"/>
          <c:h val="0.67785967243057177"/>
        </c:manualLayout>
      </c:layout>
      <c:pieChart>
        <c:varyColors val="1"/>
        <c:ser>
          <c:idx val="0"/>
          <c:order val="0"/>
          <c:spPr>
            <a:ln>
              <a:solidFill>
                <a:schemeClr val="tx1"/>
              </a:solidFill>
            </a:ln>
          </c:spPr>
          <c:dPt>
            <c:idx val="0"/>
            <c:bubble3D val="0"/>
            <c:spPr>
              <a:solidFill>
                <a:srgbClr val="00B050"/>
              </a:solidFill>
              <a:ln>
                <a:solidFill>
                  <a:schemeClr val="tx1"/>
                </a:solidFill>
              </a:ln>
            </c:spPr>
          </c:dPt>
          <c:dPt>
            <c:idx val="1"/>
            <c:bubble3D val="0"/>
            <c:spPr>
              <a:solidFill>
                <a:srgbClr val="FFC000"/>
              </a:solidFill>
              <a:ln>
                <a:solidFill>
                  <a:schemeClr val="tx1"/>
                </a:solidFill>
              </a:ln>
            </c:spPr>
          </c:dPt>
          <c:dPt>
            <c:idx val="2"/>
            <c:bubble3D val="0"/>
            <c:spPr>
              <a:solidFill>
                <a:srgbClr val="C00000"/>
              </a:solidFill>
              <a:ln>
                <a:solidFill>
                  <a:schemeClr val="tx1"/>
                </a:solidFill>
              </a:ln>
            </c:spPr>
          </c:dPt>
          <c:dLbls>
            <c:txPr>
              <a:bodyPr/>
              <a:lstStyle/>
              <a:p>
                <a:pPr>
                  <a:defRPr sz="1200"/>
                </a:pPr>
                <a:endParaRPr lang="en-US"/>
              </a:p>
            </c:txPr>
            <c:dLblPos val="outEnd"/>
            <c:showLegendKey val="0"/>
            <c:showVal val="0"/>
            <c:showCatName val="1"/>
            <c:showSerName val="0"/>
            <c:showPercent val="1"/>
            <c:showBubbleSize val="0"/>
            <c:showLeaderLines val="1"/>
          </c:dLbls>
          <c:cat>
            <c:strRef>
              <c:f>'f2.6'!$B$11:$D$11</c:f>
              <c:strCache>
                <c:ptCount val="3"/>
                <c:pt idx="0">
                  <c:v>Public saving</c:v>
                </c:pt>
                <c:pt idx="1">
                  <c:v>Household saving</c:v>
                </c:pt>
                <c:pt idx="2">
                  <c:v>Business saving</c:v>
                </c:pt>
              </c:strCache>
            </c:strRef>
          </c:cat>
          <c:val>
            <c:numRef>
              <c:f>'f2.6'!$B$12:$D$12</c:f>
              <c:numCache>
                <c:formatCode>General</c:formatCode>
                <c:ptCount val="3"/>
                <c:pt idx="0">
                  <c:v>0.11421511322259903</c:v>
                </c:pt>
                <c:pt idx="1">
                  <c:v>0.27868571877479553</c:v>
                </c:pt>
                <c:pt idx="2">
                  <c:v>0.6061585545539856</c:v>
                </c:pt>
              </c:numCache>
            </c:numRef>
          </c:val>
        </c:ser>
        <c:dLbls>
          <c:showLegendKey val="0"/>
          <c:showVal val="0"/>
          <c:showCatName val="0"/>
          <c:showSerName val="0"/>
          <c:showPercent val="0"/>
          <c:showBubbleSize val="0"/>
          <c:showLeaderLines val="1"/>
        </c:dLbls>
        <c:firstSliceAng val="0"/>
      </c:pieChart>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 Contribution to GNS by sector: World average</a:t>
            </a:r>
          </a:p>
        </c:rich>
      </c:tx>
      <c:layout>
        <c:manualLayout>
          <c:xMode val="edge"/>
          <c:yMode val="edge"/>
          <c:x val="0.12795822397200349"/>
          <c:y val="1.5770921773123493E-2"/>
        </c:manualLayout>
      </c:layout>
      <c:overlay val="0"/>
    </c:title>
    <c:autoTitleDeleted val="0"/>
    <c:plotArea>
      <c:layout>
        <c:manualLayout>
          <c:layoutTarget val="inner"/>
          <c:xMode val="edge"/>
          <c:yMode val="edge"/>
          <c:x val="0.19769116360454944"/>
          <c:y val="0.22990992563880588"/>
          <c:w val="0.57406233595800527"/>
          <c:h val="0.67785967243057177"/>
        </c:manualLayout>
      </c:layout>
      <c:pieChart>
        <c:varyColors val="1"/>
        <c:ser>
          <c:idx val="0"/>
          <c:order val="0"/>
          <c:spPr>
            <a:ln>
              <a:solidFill>
                <a:schemeClr val="tx1"/>
              </a:solidFill>
            </a:ln>
          </c:spPr>
          <c:dPt>
            <c:idx val="0"/>
            <c:bubble3D val="0"/>
            <c:spPr>
              <a:solidFill>
                <a:srgbClr val="00B050"/>
              </a:solidFill>
              <a:ln>
                <a:solidFill>
                  <a:schemeClr val="tx1"/>
                </a:solidFill>
              </a:ln>
            </c:spPr>
          </c:dPt>
          <c:dPt>
            <c:idx val="1"/>
            <c:bubble3D val="0"/>
            <c:spPr>
              <a:solidFill>
                <a:srgbClr val="FFC000"/>
              </a:solidFill>
              <a:ln>
                <a:solidFill>
                  <a:schemeClr val="tx1"/>
                </a:solidFill>
              </a:ln>
            </c:spPr>
          </c:dPt>
          <c:dPt>
            <c:idx val="2"/>
            <c:bubble3D val="0"/>
            <c:spPr>
              <a:solidFill>
                <a:srgbClr val="C00000"/>
              </a:solidFill>
              <a:ln>
                <a:solidFill>
                  <a:schemeClr val="tx1"/>
                </a:solidFill>
              </a:ln>
            </c:spPr>
          </c:dPt>
          <c:dLbls>
            <c:txPr>
              <a:bodyPr/>
              <a:lstStyle/>
              <a:p>
                <a:pPr>
                  <a:defRPr sz="1200"/>
                </a:pPr>
                <a:endParaRPr lang="en-US"/>
              </a:p>
            </c:txPr>
            <c:dLblPos val="outEnd"/>
            <c:showLegendKey val="0"/>
            <c:showVal val="0"/>
            <c:showCatName val="1"/>
            <c:showSerName val="0"/>
            <c:showPercent val="1"/>
            <c:showBubbleSize val="0"/>
            <c:showLeaderLines val="1"/>
          </c:dLbls>
          <c:cat>
            <c:strRef>
              <c:f>'f2.6'!$B$5:$D$5</c:f>
              <c:strCache>
                <c:ptCount val="3"/>
                <c:pt idx="0">
                  <c:v>Public saving</c:v>
                </c:pt>
                <c:pt idx="1">
                  <c:v>Household saving</c:v>
                </c:pt>
                <c:pt idx="2">
                  <c:v>Business saving</c:v>
                </c:pt>
              </c:strCache>
            </c:strRef>
          </c:cat>
          <c:val>
            <c:numRef>
              <c:f>'f2.6'!$B$6:$D$6</c:f>
              <c:numCache>
                <c:formatCode>General</c:formatCode>
                <c:ptCount val="3"/>
                <c:pt idx="0">
                  <c:v>5.5247008800506592E-2</c:v>
                </c:pt>
                <c:pt idx="1">
                  <c:v>0.28697881102561951</c:v>
                </c:pt>
                <c:pt idx="2">
                  <c:v>0.65747016668319702</c:v>
                </c:pt>
              </c:numCache>
            </c:numRef>
          </c:val>
        </c:ser>
        <c:dLbls>
          <c:showLegendKey val="0"/>
          <c:showVal val="0"/>
          <c:showCatName val="0"/>
          <c:showSerName val="0"/>
          <c:showPercent val="0"/>
          <c:showBubbleSize val="0"/>
          <c:showLeaderLines val="1"/>
        </c:dLbls>
        <c:firstSliceAng val="0"/>
      </c:pieChart>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Figure 2.7 Dependency Rates (Young and Old) by Region </a:t>
            </a:r>
          </a:p>
        </c:rich>
      </c:tx>
      <c:layout/>
      <c:overlay val="0"/>
    </c:title>
    <c:autoTitleDeleted val="0"/>
    <c:plotArea>
      <c:layout>
        <c:manualLayout>
          <c:layoutTarget val="inner"/>
          <c:xMode val="edge"/>
          <c:yMode val="edge"/>
          <c:x val="8.5984182776801407E-2"/>
          <c:y val="7.4142533030828767E-2"/>
          <c:w val="0.89790568248388991"/>
          <c:h val="0.64515803706354891"/>
        </c:manualLayout>
      </c:layout>
      <c:lineChart>
        <c:grouping val="standard"/>
        <c:varyColors val="0"/>
        <c:ser>
          <c:idx val="0"/>
          <c:order val="0"/>
          <c:tx>
            <c:strRef>
              <c:f>'f2.7'!$A$3</c:f>
              <c:strCache>
                <c:ptCount val="1"/>
                <c:pt idx="0">
                  <c:v>Africa</c:v>
                </c:pt>
              </c:strCache>
            </c:strRef>
          </c:tx>
          <c:spPr>
            <a:ln w="28575" cap="rnd">
              <a:solidFill>
                <a:schemeClr val="tx1"/>
              </a:solidFill>
              <a:prstDash val="sysDot"/>
              <a:round/>
            </a:ln>
            <a:effectLst/>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'f2.7'!$B$3:$V$3</c:f>
              <c:numCache>
                <c:formatCode>##0.00;\-##0.00;0.00</c:formatCode>
                <c:ptCount val="21"/>
                <c:pt idx="0">
                  <c:v>0.80558000000000007</c:v>
                </c:pt>
                <c:pt idx="1">
                  <c:v>0.82251999999999992</c:v>
                </c:pt>
                <c:pt idx="2">
                  <c:v>0.85102999999999995</c:v>
                </c:pt>
                <c:pt idx="3">
                  <c:v>0.88117000000000001</c:v>
                </c:pt>
                <c:pt idx="4">
                  <c:v>0.89753000000000005</c:v>
                </c:pt>
                <c:pt idx="5">
                  <c:v>0.90839999999999999</c:v>
                </c:pt>
                <c:pt idx="6">
                  <c:v>0.91391</c:v>
                </c:pt>
                <c:pt idx="7">
                  <c:v>0.91903000000000001</c:v>
                </c:pt>
                <c:pt idx="8">
                  <c:v>0.91004000000000007</c:v>
                </c:pt>
                <c:pt idx="9">
                  <c:v>0.87675999999999998</c:v>
                </c:pt>
                <c:pt idx="10">
                  <c:v>0.84262000000000004</c:v>
                </c:pt>
                <c:pt idx="11">
                  <c:v>0.81724999999999992</c:v>
                </c:pt>
                <c:pt idx="12">
                  <c:v>0.80376000000000003</c:v>
                </c:pt>
                <c:pt idx="13">
                  <c:v>0.78917000000000004</c:v>
                </c:pt>
                <c:pt idx="14">
                  <c:v>0.76820999999999995</c:v>
                </c:pt>
                <c:pt idx="15">
                  <c:v>0.73721000000000003</c:v>
                </c:pt>
                <c:pt idx="16">
                  <c:v>0.70272000000000001</c:v>
                </c:pt>
                <c:pt idx="17">
                  <c:v>0.67291000000000001</c:v>
                </c:pt>
                <c:pt idx="18">
                  <c:v>0.6492</c:v>
                </c:pt>
                <c:pt idx="19">
                  <c:v>0.63056000000000001</c:v>
                </c:pt>
                <c:pt idx="20">
                  <c:v>0.61487999999999998</c:v>
                </c:pt>
              </c:numCache>
            </c:numRef>
          </c:val>
          <c:smooth val="0"/>
        </c:ser>
        <c:ser>
          <c:idx val="1"/>
          <c:order val="1"/>
          <c:tx>
            <c:strRef>
              <c:f>'f2.7'!$A$4</c:f>
              <c:strCache>
                <c:ptCount val="1"/>
                <c:pt idx="0">
                  <c:v>Asia</c:v>
                </c:pt>
              </c:strCache>
            </c:strRef>
          </c:tx>
          <c:spPr>
            <a:ln w="44450">
              <a:solidFill>
                <a:srgbClr val="FF0000"/>
              </a:solidFill>
            </a:ln>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'f2.7'!$B$4:$V$4</c:f>
              <c:numCache>
                <c:formatCode>##0.00;\-##0.00;0.00</c:formatCode>
                <c:ptCount val="21"/>
                <c:pt idx="0">
                  <c:v>0.68364999999999998</c:v>
                </c:pt>
                <c:pt idx="1">
                  <c:v>0.72963999999999996</c:v>
                </c:pt>
                <c:pt idx="2">
                  <c:v>0.77234999999999998</c:v>
                </c:pt>
                <c:pt idx="3">
                  <c:v>0.80840000000000001</c:v>
                </c:pt>
                <c:pt idx="4">
                  <c:v>0.80118999999999996</c:v>
                </c:pt>
                <c:pt idx="5">
                  <c:v>0.78576999999999997</c:v>
                </c:pt>
                <c:pt idx="6">
                  <c:v>0.72834999999999994</c:v>
                </c:pt>
                <c:pt idx="7">
                  <c:v>0.66977999999999993</c:v>
                </c:pt>
                <c:pt idx="8">
                  <c:v>0.63856000000000002</c:v>
                </c:pt>
                <c:pt idx="9">
                  <c:v>0.61560999999999999</c:v>
                </c:pt>
                <c:pt idx="10">
                  <c:v>0.56936999999999993</c:v>
                </c:pt>
                <c:pt idx="11">
                  <c:v>0.51023000000000007</c:v>
                </c:pt>
                <c:pt idx="12">
                  <c:v>0.47648000000000001</c:v>
                </c:pt>
                <c:pt idx="13">
                  <c:v>0.46854999999999997</c:v>
                </c:pt>
                <c:pt idx="14">
                  <c:v>0.47513</c:v>
                </c:pt>
                <c:pt idx="15">
                  <c:v>0.47606999999999999</c:v>
                </c:pt>
                <c:pt idx="16">
                  <c:v>0.48066999999999999</c:v>
                </c:pt>
                <c:pt idx="17">
                  <c:v>0.49545</c:v>
                </c:pt>
                <c:pt idx="18">
                  <c:v>0.51347999999999994</c:v>
                </c:pt>
                <c:pt idx="19">
                  <c:v>0.52600999999999998</c:v>
                </c:pt>
                <c:pt idx="20">
                  <c:v>0.54705999999999999</c:v>
                </c:pt>
              </c:numCache>
            </c:numRef>
          </c:val>
          <c:smooth val="0"/>
        </c:ser>
        <c:ser>
          <c:idx val="2"/>
          <c:order val="2"/>
          <c:tx>
            <c:strRef>
              <c:f>'f2.7'!$A$5</c:f>
              <c:strCache>
                <c:ptCount val="1"/>
                <c:pt idx="0">
                  <c:v>Europe</c:v>
                </c:pt>
              </c:strCache>
            </c:strRef>
          </c:tx>
          <c:spPr>
            <a:ln w="28575">
              <a:solidFill>
                <a:schemeClr val="bg1">
                  <a:lumMod val="50000"/>
                </a:schemeClr>
              </a:solidFill>
              <a:prstDash val="dashDot"/>
            </a:ln>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'f2.7'!$B$5:$V$5</c:f>
              <c:numCache>
                <c:formatCode>##0.00;\-##0.00;0.00</c:formatCode>
                <c:ptCount val="21"/>
                <c:pt idx="0">
                  <c:v>0.52207000000000003</c:v>
                </c:pt>
                <c:pt idx="1">
                  <c:v>0.51658000000000004</c:v>
                </c:pt>
                <c:pt idx="2">
                  <c:v>0.55573000000000006</c:v>
                </c:pt>
                <c:pt idx="3">
                  <c:v>0.56197000000000008</c:v>
                </c:pt>
                <c:pt idx="4">
                  <c:v>0.55567999999999995</c:v>
                </c:pt>
                <c:pt idx="5">
                  <c:v>0.54237000000000002</c:v>
                </c:pt>
                <c:pt idx="6">
                  <c:v>0.52973000000000003</c:v>
                </c:pt>
                <c:pt idx="7">
                  <c:v>0.49668000000000001</c:v>
                </c:pt>
                <c:pt idx="8">
                  <c:v>0.49831000000000003</c:v>
                </c:pt>
                <c:pt idx="9">
                  <c:v>0.49845999999999996</c:v>
                </c:pt>
                <c:pt idx="10">
                  <c:v>0.47740000000000005</c:v>
                </c:pt>
                <c:pt idx="11">
                  <c:v>0.46637999999999996</c:v>
                </c:pt>
                <c:pt idx="12">
                  <c:v>0.46512999999999999</c:v>
                </c:pt>
                <c:pt idx="13">
                  <c:v>0.49408000000000002</c:v>
                </c:pt>
                <c:pt idx="14">
                  <c:v>0.53636000000000006</c:v>
                </c:pt>
                <c:pt idx="15">
                  <c:v>0.57113999999999998</c:v>
                </c:pt>
                <c:pt idx="16">
                  <c:v>0.60433999999999999</c:v>
                </c:pt>
                <c:pt idx="17">
                  <c:v>0.63141000000000003</c:v>
                </c:pt>
                <c:pt idx="18">
                  <c:v>0.66203000000000001</c:v>
                </c:pt>
                <c:pt idx="19">
                  <c:v>0.6956</c:v>
                </c:pt>
                <c:pt idx="20">
                  <c:v>0.73206000000000004</c:v>
                </c:pt>
              </c:numCache>
            </c:numRef>
          </c:val>
          <c:smooth val="0"/>
        </c:ser>
        <c:ser>
          <c:idx val="3"/>
          <c:order val="3"/>
          <c:tx>
            <c:strRef>
              <c:f>'f2.7'!$A$6</c:f>
              <c:strCache>
                <c:ptCount val="1"/>
                <c:pt idx="0">
                  <c:v>Latin America and the Caribbean </c:v>
                </c:pt>
              </c:strCache>
            </c:strRef>
          </c:tx>
          <c:spPr>
            <a:ln w="44450">
              <a:solidFill>
                <a:schemeClr val="tx2"/>
              </a:solidFill>
            </a:ln>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'f2.7'!$B$6:$V$6</c:f>
              <c:numCache>
                <c:formatCode>##0.00;\-##0.00;0.00</c:formatCode>
                <c:ptCount val="21"/>
                <c:pt idx="0">
                  <c:v>0.77697999999999989</c:v>
                </c:pt>
                <c:pt idx="1">
                  <c:v>0.81328</c:v>
                </c:pt>
                <c:pt idx="2">
                  <c:v>0.85802000000000012</c:v>
                </c:pt>
                <c:pt idx="3">
                  <c:v>0.88771</c:v>
                </c:pt>
                <c:pt idx="4">
                  <c:v>0.8724599999999999</c:v>
                </c:pt>
                <c:pt idx="5">
                  <c:v>0.83578000000000008</c:v>
                </c:pt>
                <c:pt idx="6">
                  <c:v>0.78600999999999999</c:v>
                </c:pt>
                <c:pt idx="7">
                  <c:v>0.74282999999999999</c:v>
                </c:pt>
                <c:pt idx="8">
                  <c:v>0.69799999999999995</c:v>
                </c:pt>
                <c:pt idx="9">
                  <c:v>0.65084000000000009</c:v>
                </c:pt>
                <c:pt idx="10">
                  <c:v>0.60619000000000001</c:v>
                </c:pt>
                <c:pt idx="11">
                  <c:v>0.56979999999999997</c:v>
                </c:pt>
                <c:pt idx="12">
                  <c:v>0.53610999999999998</c:v>
                </c:pt>
                <c:pt idx="13">
                  <c:v>0.50875999999999999</c:v>
                </c:pt>
                <c:pt idx="14">
                  <c:v>0.49575999999999998</c:v>
                </c:pt>
                <c:pt idx="15">
                  <c:v>0.49621000000000004</c:v>
                </c:pt>
                <c:pt idx="16">
                  <c:v>0.50551000000000001</c:v>
                </c:pt>
                <c:pt idx="17">
                  <c:v>0.51746000000000003</c:v>
                </c:pt>
                <c:pt idx="18">
                  <c:v>0.53351000000000004</c:v>
                </c:pt>
                <c:pt idx="19">
                  <c:v>0.55531999999999992</c:v>
                </c:pt>
                <c:pt idx="20">
                  <c:v>0.58304</c:v>
                </c:pt>
              </c:numCache>
            </c:numRef>
          </c:val>
          <c:smooth val="0"/>
        </c:ser>
        <c:dLbls>
          <c:showLegendKey val="0"/>
          <c:showVal val="0"/>
          <c:showCatName val="0"/>
          <c:showSerName val="0"/>
          <c:showPercent val="0"/>
          <c:showBubbleSize val="0"/>
        </c:dLbls>
        <c:marker val="1"/>
        <c:smooth val="0"/>
        <c:axId val="159946624"/>
        <c:axId val="159948160"/>
      </c:lineChart>
      <c:catAx>
        <c:axId val="159946624"/>
        <c:scaling>
          <c:orientation val="minMax"/>
        </c:scaling>
        <c:delete val="0"/>
        <c:axPos val="b"/>
        <c:numFmt formatCode="General" sourceLinked="1"/>
        <c:majorTickMark val="none"/>
        <c:minorTickMark val="none"/>
        <c:tickLblPos val="nextTo"/>
        <c:spPr>
          <a:noFill/>
          <a:effectLst/>
        </c:spPr>
        <c:txPr>
          <a:bodyPr rot="-60000000" vert="horz"/>
          <a:lstStyle/>
          <a:p>
            <a:pPr>
              <a:defRPr sz="1200"/>
            </a:pPr>
            <a:endParaRPr lang="en-US"/>
          </a:p>
        </c:txPr>
        <c:crossAx val="159948160"/>
        <c:crosses val="autoZero"/>
        <c:auto val="1"/>
        <c:lblAlgn val="ctr"/>
        <c:lblOffset val="100"/>
        <c:tickLblSkip val="2"/>
        <c:tickMarkSkip val="2"/>
        <c:noMultiLvlLbl val="0"/>
      </c:catAx>
      <c:valAx>
        <c:axId val="159948160"/>
        <c:scaling>
          <c:orientation val="minMax"/>
          <c:max val="0.95000000000000007"/>
          <c:min val="0.45"/>
        </c:scaling>
        <c:delete val="0"/>
        <c:axPos val="l"/>
        <c:title>
          <c:tx>
            <c:rich>
              <a:bodyPr rot="-5400000" vert="horz"/>
              <a:lstStyle/>
              <a:p>
                <a:pPr>
                  <a:defRPr/>
                </a:pPr>
                <a:r>
                  <a:rPr lang="en-US" sz="1200" b="0"/>
                  <a:t>Total dependency ratio</a:t>
                </a:r>
              </a:p>
            </c:rich>
          </c:tx>
          <c:layout/>
          <c:overlay val="0"/>
        </c:title>
        <c:numFmt formatCode="##0.00;\-##0.00;0.00" sourceLinked="1"/>
        <c:majorTickMark val="none"/>
        <c:minorTickMark val="none"/>
        <c:tickLblPos val="nextTo"/>
        <c:txPr>
          <a:bodyPr rot="-60000000" vert="horz"/>
          <a:lstStyle/>
          <a:p>
            <a:pPr>
              <a:defRPr sz="1200"/>
            </a:pPr>
            <a:endParaRPr lang="en-US"/>
          </a:p>
        </c:txPr>
        <c:crossAx val="159946624"/>
        <c:crosses val="autoZero"/>
        <c:crossBetween val="between"/>
      </c:valAx>
      <c:spPr>
        <a:noFill/>
        <a:ln>
          <a:noFill/>
        </a:ln>
        <a:effectLst/>
      </c:spPr>
    </c:plotArea>
    <c:legend>
      <c:legendPos val="b"/>
      <c:layout>
        <c:manualLayout>
          <c:xMode val="edge"/>
          <c:yMode val="edge"/>
          <c:x val="0.16648108196018541"/>
          <c:y val="0.77968885707468383"/>
          <c:w val="0.6611795340169474"/>
          <c:h val="3.8654331344175195E-2"/>
        </c:manualLayout>
      </c:layout>
      <c:overlay val="0"/>
      <c:txPr>
        <a:bodyPr/>
        <a:lstStyle/>
        <a:p>
          <a:pPr>
            <a:defRPr sz="1200"/>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2.8 Household Saving Rates by Age Group </a:t>
            </a:r>
          </a:p>
        </c:rich>
      </c:tx>
      <c:layout/>
      <c:overlay val="0"/>
    </c:title>
    <c:autoTitleDeleted val="0"/>
    <c:plotArea>
      <c:layout>
        <c:manualLayout>
          <c:layoutTarget val="inner"/>
          <c:xMode val="edge"/>
          <c:yMode val="edge"/>
          <c:x val="0.11590930468951496"/>
          <c:y val="7.3710740285904616E-2"/>
          <c:w val="0.85935763809870591"/>
          <c:h val="0.5488980191035443"/>
        </c:manualLayout>
      </c:layout>
      <c:lineChart>
        <c:grouping val="standard"/>
        <c:varyColors val="0"/>
        <c:ser>
          <c:idx val="0"/>
          <c:order val="0"/>
          <c:tx>
            <c:strRef>
              <c:f>'f2.8'!$B$2</c:f>
              <c:strCache>
                <c:ptCount val="1"/>
                <c:pt idx="0">
                  <c:v>Latin America and the Caribbean</c:v>
                </c:pt>
              </c:strCache>
            </c:strRef>
          </c:tx>
          <c:marker>
            <c:symbol val="none"/>
          </c:marker>
          <c:cat>
            <c:strRef>
              <c:f>'f2.8'!$A$3:$A$14</c:f>
              <c:strCache>
                <c:ptCount val="12"/>
                <c:pt idx="0">
                  <c:v>Less than 25</c:v>
                </c:pt>
                <c:pt idx="1">
                  <c:v>25-29</c:v>
                </c:pt>
                <c:pt idx="2">
                  <c:v>30-34</c:v>
                </c:pt>
                <c:pt idx="3">
                  <c:v>35-39</c:v>
                </c:pt>
                <c:pt idx="4">
                  <c:v>40-44</c:v>
                </c:pt>
                <c:pt idx="5">
                  <c:v>45-49</c:v>
                </c:pt>
                <c:pt idx="6">
                  <c:v>50-54</c:v>
                </c:pt>
                <c:pt idx="7">
                  <c:v>55-59</c:v>
                </c:pt>
                <c:pt idx="8">
                  <c:v>60-64</c:v>
                </c:pt>
                <c:pt idx="9">
                  <c:v>65-69</c:v>
                </c:pt>
                <c:pt idx="10">
                  <c:v>70-74</c:v>
                </c:pt>
                <c:pt idx="11">
                  <c:v>75 or more</c:v>
                </c:pt>
              </c:strCache>
            </c:strRef>
          </c:cat>
          <c:val>
            <c:numRef>
              <c:f>'f2.8'!$B$3:$B$14</c:f>
              <c:numCache>
                <c:formatCode>General</c:formatCode>
                <c:ptCount val="12"/>
                <c:pt idx="0">
                  <c:v>-4.065611176470588</c:v>
                </c:pt>
                <c:pt idx="1">
                  <c:v>4.2757635294117646</c:v>
                </c:pt>
                <c:pt idx="2">
                  <c:v>7.6943952941176468</c:v>
                </c:pt>
                <c:pt idx="3">
                  <c:v>8.4893535294117637</c:v>
                </c:pt>
                <c:pt idx="4">
                  <c:v>10.954110588235295</c:v>
                </c:pt>
                <c:pt idx="5">
                  <c:v>12.518111176470589</c:v>
                </c:pt>
                <c:pt idx="6">
                  <c:v>13.927699999999998</c:v>
                </c:pt>
                <c:pt idx="7">
                  <c:v>16.99234352941177</c:v>
                </c:pt>
                <c:pt idx="8">
                  <c:v>16.170871176470591</c:v>
                </c:pt>
                <c:pt idx="9">
                  <c:v>14.87868705882353</c:v>
                </c:pt>
                <c:pt idx="10">
                  <c:v>12.473958124999998</c:v>
                </c:pt>
                <c:pt idx="11">
                  <c:v>12.209949999999999</c:v>
                </c:pt>
              </c:numCache>
            </c:numRef>
          </c:val>
          <c:smooth val="0"/>
        </c:ser>
        <c:ser>
          <c:idx val="1"/>
          <c:order val="1"/>
          <c:tx>
            <c:strRef>
              <c:f>'f2.8'!$C$2</c:f>
              <c:strCache>
                <c:ptCount val="1"/>
                <c:pt idx="0">
                  <c:v>United States</c:v>
                </c:pt>
              </c:strCache>
            </c:strRef>
          </c:tx>
          <c:marker>
            <c:symbol val="none"/>
          </c:marker>
          <c:cat>
            <c:strRef>
              <c:f>'f2.8'!$A$3:$A$14</c:f>
              <c:strCache>
                <c:ptCount val="12"/>
                <c:pt idx="0">
                  <c:v>Less than 25</c:v>
                </c:pt>
                <c:pt idx="1">
                  <c:v>25-29</c:v>
                </c:pt>
                <c:pt idx="2">
                  <c:v>30-34</c:v>
                </c:pt>
                <c:pt idx="3">
                  <c:v>35-39</c:v>
                </c:pt>
                <c:pt idx="4">
                  <c:v>40-44</c:v>
                </c:pt>
                <c:pt idx="5">
                  <c:v>45-49</c:v>
                </c:pt>
                <c:pt idx="6">
                  <c:v>50-54</c:v>
                </c:pt>
                <c:pt idx="7">
                  <c:v>55-59</c:v>
                </c:pt>
                <c:pt idx="8">
                  <c:v>60-64</c:v>
                </c:pt>
                <c:pt idx="9">
                  <c:v>65-69</c:v>
                </c:pt>
                <c:pt idx="10">
                  <c:v>70-74</c:v>
                </c:pt>
                <c:pt idx="11">
                  <c:v>75 or more</c:v>
                </c:pt>
              </c:strCache>
            </c:strRef>
          </c:cat>
          <c:val>
            <c:numRef>
              <c:f>'f2.8'!$C$3:$C$14</c:f>
              <c:numCache>
                <c:formatCode>General</c:formatCode>
                <c:ptCount val="12"/>
                <c:pt idx="0">
                  <c:v>2.8214600000000001</c:v>
                </c:pt>
                <c:pt idx="1">
                  <c:v>29.840850000000003</c:v>
                </c:pt>
                <c:pt idx="2">
                  <c:v>34.119139999999994</c:v>
                </c:pt>
                <c:pt idx="3">
                  <c:v>35.747199999999999</c:v>
                </c:pt>
                <c:pt idx="4">
                  <c:v>40.777819999999998</c:v>
                </c:pt>
                <c:pt idx="5">
                  <c:v>28.926210000000001</c:v>
                </c:pt>
                <c:pt idx="6">
                  <c:v>34.19115</c:v>
                </c:pt>
                <c:pt idx="7">
                  <c:v>31.924859999999999</c:v>
                </c:pt>
                <c:pt idx="8">
                  <c:v>32.364199999999997</c:v>
                </c:pt>
                <c:pt idx="9">
                  <c:v>26.567800000000002</c:v>
                </c:pt>
                <c:pt idx="10">
                  <c:v>25.088189999999997</c:v>
                </c:pt>
                <c:pt idx="11">
                  <c:v>10.944560000000001</c:v>
                </c:pt>
              </c:numCache>
            </c:numRef>
          </c:val>
          <c:smooth val="0"/>
        </c:ser>
        <c:dLbls>
          <c:showLegendKey val="0"/>
          <c:showVal val="0"/>
          <c:showCatName val="0"/>
          <c:showSerName val="0"/>
          <c:showPercent val="0"/>
          <c:showBubbleSize val="0"/>
        </c:dLbls>
        <c:marker val="1"/>
        <c:smooth val="0"/>
        <c:axId val="220177152"/>
        <c:axId val="220179072"/>
      </c:lineChart>
      <c:catAx>
        <c:axId val="220177152"/>
        <c:scaling>
          <c:orientation val="minMax"/>
        </c:scaling>
        <c:delete val="0"/>
        <c:axPos val="b"/>
        <c:title>
          <c:tx>
            <c:rich>
              <a:bodyPr/>
              <a:lstStyle/>
              <a:p>
                <a:pPr>
                  <a:defRPr sz="1200" b="0"/>
                </a:pPr>
                <a:r>
                  <a:rPr lang="en-US" sz="1200" b="0"/>
                  <a:t>Age group (head of household</a:t>
                </a:r>
                <a:r>
                  <a:rPr lang="en-US" sz="1200" b="0" baseline="0"/>
                  <a:t>)</a:t>
                </a:r>
                <a:endParaRPr lang="en-US" sz="1200" b="0"/>
              </a:p>
            </c:rich>
          </c:tx>
          <c:layout>
            <c:manualLayout>
              <c:xMode val="edge"/>
              <c:yMode val="edge"/>
              <c:x val="0.48084162480568671"/>
              <c:y val="0.67814992405610319"/>
            </c:manualLayout>
          </c:layout>
          <c:overlay val="0"/>
        </c:title>
        <c:majorTickMark val="out"/>
        <c:minorTickMark val="none"/>
        <c:tickLblPos val="low"/>
        <c:txPr>
          <a:bodyPr rot="0"/>
          <a:lstStyle/>
          <a:p>
            <a:pPr>
              <a:defRPr sz="1200"/>
            </a:pPr>
            <a:endParaRPr lang="en-US"/>
          </a:p>
        </c:txPr>
        <c:crossAx val="220179072"/>
        <c:crosses val="autoZero"/>
        <c:auto val="1"/>
        <c:lblAlgn val="ctr"/>
        <c:lblOffset val="100"/>
        <c:noMultiLvlLbl val="0"/>
      </c:catAx>
      <c:valAx>
        <c:axId val="220179072"/>
        <c:scaling>
          <c:orientation val="minMax"/>
        </c:scaling>
        <c:delete val="0"/>
        <c:axPos val="l"/>
        <c:majorGridlines>
          <c:spPr>
            <a:ln>
              <a:noFill/>
            </a:ln>
          </c:spPr>
        </c:majorGridlines>
        <c:title>
          <c:tx>
            <c:rich>
              <a:bodyPr rot="-5400000" vert="horz"/>
              <a:lstStyle/>
              <a:p>
                <a:pPr>
                  <a:defRPr/>
                </a:pPr>
                <a:r>
                  <a:rPr lang="en-US" sz="1200" b="0">
                    <a:solidFill>
                      <a:sysClr val="windowText" lastClr="000000"/>
                    </a:solidFill>
                  </a:rPr>
                  <a:t>Household saving rate (percentage of disposable income</a:t>
                </a:r>
                <a:r>
                  <a:rPr lang="en-US" sz="1200" b="0"/>
                  <a:t>)</a:t>
                </a:r>
              </a:p>
            </c:rich>
          </c:tx>
          <c:layout/>
          <c:overlay val="0"/>
        </c:title>
        <c:numFmt formatCode="General" sourceLinked="0"/>
        <c:majorTickMark val="out"/>
        <c:minorTickMark val="none"/>
        <c:tickLblPos val="nextTo"/>
        <c:txPr>
          <a:bodyPr/>
          <a:lstStyle/>
          <a:p>
            <a:pPr>
              <a:defRPr sz="1200"/>
            </a:pPr>
            <a:endParaRPr lang="en-US"/>
          </a:p>
        </c:txPr>
        <c:crossAx val="220177152"/>
        <c:crosses val="autoZero"/>
        <c:crossBetween val="between"/>
      </c:valAx>
    </c:plotArea>
    <c:legend>
      <c:legendPos val="b"/>
      <c:layout>
        <c:manualLayout>
          <c:xMode val="edge"/>
          <c:yMode val="edge"/>
          <c:x val="0.20989475942045027"/>
          <c:y val="0.7510384295183441"/>
          <c:w val="0.54467267458619695"/>
          <c:h val="5.5046920504799916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7</xdr:col>
      <xdr:colOff>9525</xdr:colOff>
      <xdr:row>4</xdr:row>
      <xdr:rowOff>57150</xdr:rowOff>
    </xdr:from>
    <xdr:to>
      <xdr:col>19</xdr:col>
      <xdr:colOff>0</xdr:colOff>
      <xdr:row>33</xdr:row>
      <xdr:rowOff>171450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0.07979</cdr:x>
      <cdr:y>0.46829</cdr:y>
    </cdr:from>
    <cdr:to>
      <cdr:x>0.99229</cdr:x>
      <cdr:y>0.46829</cdr:y>
    </cdr:to>
    <cdr:cxnSp macro="">
      <cdr:nvCxnSpPr>
        <cdr:cNvPr id="3" name="Straight Connector 2"/>
        <cdr:cNvCxnSpPr/>
      </cdr:nvCxnSpPr>
      <cdr:spPr>
        <a:xfrm xmlns:a="http://schemas.openxmlformats.org/drawingml/2006/main" flipV="1">
          <a:off x="638400" y="2520162"/>
          <a:ext cx="7300912" cy="0"/>
        </a:xfrm>
        <a:prstGeom xmlns:a="http://schemas.openxmlformats.org/drawingml/2006/main" prst="line">
          <a:avLst/>
        </a:prstGeom>
        <a:ln xmlns:a="http://schemas.openxmlformats.org/drawingml/2006/main" w="22225">
          <a:solidFill>
            <a:schemeClr val="tx1">
              <a:lumMod val="65000"/>
              <a:lumOff val="3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0.05097</cdr:x>
      <cdr:y>0.85472</cdr:y>
    </cdr:from>
    <cdr:to>
      <cdr:x>0.9754</cdr:x>
      <cdr:y>0.98184</cdr:y>
    </cdr:to>
    <cdr:sp macro="" textlink="">
      <cdr:nvSpPr>
        <cdr:cNvPr id="2" name="TextBox 1"/>
        <cdr:cNvSpPr txBox="1"/>
      </cdr:nvSpPr>
      <cdr:spPr>
        <a:xfrm xmlns:a="http://schemas.openxmlformats.org/drawingml/2006/main">
          <a:off x="441960" y="5379720"/>
          <a:ext cx="8016240" cy="8001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Aggregate saving rates (percent of GDP) are computed as country averages of annual saving rates over the period 1980–2014. Each country’s average is then grouped by region.</a:t>
          </a:r>
          <a:r>
            <a:rPr lang="en-US" sz="1000" i="1">
              <a:effectLst/>
              <a:latin typeface="Times New Roman" panose="02020603050405020304" pitchFamily="18" charset="0"/>
              <a:ea typeface="+mn-ea"/>
              <a:cs typeface="Times New Roman" panose="02020603050405020304" pitchFamily="18" charset="0"/>
            </a:rPr>
            <a:t> </a:t>
          </a:r>
          <a:endParaRPr lang="en-US" sz="1000">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data from World Economic Outlook database (IMF, 2015). </a:t>
          </a:r>
          <a:endParaRPr lang="en-US" sz="1100"/>
        </a:p>
      </cdr:txBody>
    </cdr:sp>
  </cdr:relSizeAnchor>
</c:userShapes>
</file>

<file path=xl/drawings/drawing11.xml><?xml version="1.0" encoding="utf-8"?>
<xdr:wsDr xmlns:xdr="http://schemas.openxmlformats.org/drawingml/2006/spreadsheetDrawing" xmlns:a="http://schemas.openxmlformats.org/drawingml/2006/main">
  <xdr:twoCellAnchor>
    <xdr:from>
      <xdr:col>13</xdr:col>
      <xdr:colOff>561975</xdr:colOff>
      <xdr:row>4</xdr:row>
      <xdr:rowOff>19050</xdr:rowOff>
    </xdr:from>
    <xdr:to>
      <xdr:col>21</xdr:col>
      <xdr:colOff>257175</xdr:colOff>
      <xdr:row>29</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342900</xdr:colOff>
      <xdr:row>4</xdr:row>
      <xdr:rowOff>45123</xdr:rowOff>
    </xdr:from>
    <xdr:to>
      <xdr:col>14</xdr:col>
      <xdr:colOff>38100</xdr:colOff>
      <xdr:row>29</xdr:row>
      <xdr:rowOff>114300</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7</xdr:row>
      <xdr:rowOff>142874</xdr:rowOff>
    </xdr:from>
    <xdr:to>
      <xdr:col>18</xdr:col>
      <xdr:colOff>66675</xdr:colOff>
      <xdr:row>44</xdr:row>
      <xdr:rowOff>9524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0.029</cdr:x>
      <cdr:y>0.83267</cdr:y>
    </cdr:from>
    <cdr:to>
      <cdr:x>0.971</cdr:x>
      <cdr:y>1</cdr:y>
    </cdr:to>
    <cdr:sp macro="" textlink="">
      <cdr:nvSpPr>
        <cdr:cNvPr id="2" name="TextBox 1"/>
        <cdr:cNvSpPr txBox="1"/>
      </cdr:nvSpPr>
      <cdr:spPr>
        <a:xfrm xmlns:a="http://schemas.openxmlformats.org/drawingml/2006/main">
          <a:off x="251245" y="5234609"/>
          <a:ext cx="8161119" cy="1051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0" i="1">
              <a:solidFill>
                <a:sysClr val="windowText" lastClr="000000"/>
              </a:solidFill>
              <a:effectLst/>
              <a:latin typeface="Times New Roman" panose="02020603050405020304" pitchFamily="18" charset="0"/>
              <a:ea typeface="+mn-ea"/>
              <a:cs typeface="Times New Roman" panose="02020603050405020304" pitchFamily="18" charset="0"/>
            </a:rPr>
            <a:t>Note:</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 This figure shows the total dependency ratio (the ratio of the population aged 0–14 and older than 65 to the population aged 15–64) across four regions: Europe, Asia, Latin America and the Caribbean, and Africa. </a:t>
          </a:r>
          <a:r>
            <a:rPr lang="fr-FR" sz="1000" b="0" baseline="0">
              <a:solidFill>
                <a:sysClr val="windowText" lastClr="000000"/>
              </a:solidFill>
              <a:effectLst/>
              <a:latin typeface="Times New Roman" panose="02020603050405020304" pitchFamily="18" charset="0"/>
              <a:ea typeface="+mn-ea"/>
              <a:cs typeface="Times New Roman" panose="02020603050405020304" pitchFamily="18" charset="0"/>
            </a:rPr>
            <a:t>A ratio equal to 1 means there is a dependent person for every working age person. The greater the ratio, the more dependent people relative to the working age population.</a:t>
          </a:r>
          <a:endParaRPr lang="en-US" sz="1000" b="0">
            <a:solidFill>
              <a:sysClr val="windowText" lastClr="000000"/>
            </a:solidFill>
            <a:effectLst/>
            <a:latin typeface="Times New Roman" panose="02020603050405020304" pitchFamily="18" charset="0"/>
            <a:ea typeface="+mn-ea"/>
            <a:cs typeface="Times New Roman" panose="02020603050405020304" pitchFamily="18" charset="0"/>
          </a:endParaRPr>
        </a:p>
        <a:p xmlns:a="http://schemas.openxmlformats.org/drawingml/2006/main">
          <a:r>
            <a:rPr lang="fr-FR" sz="1000" b="0" i="1">
              <a:solidFill>
                <a:sysClr val="windowText" lastClr="000000"/>
              </a:solidFill>
              <a:effectLst/>
              <a:latin typeface="Times New Roman" panose="02020603050405020304" pitchFamily="18" charset="0"/>
              <a:ea typeface="+mn-ea"/>
              <a:cs typeface="Times New Roman" panose="02020603050405020304" pitchFamily="18" charset="0"/>
            </a:rPr>
            <a:t>Source: </a:t>
          </a:r>
          <a:r>
            <a:rPr lang="fr-FR" sz="1000" b="0" i="0">
              <a:solidFill>
                <a:sysClr val="windowText" lastClr="000000"/>
              </a:solidFill>
              <a:effectLst/>
              <a:latin typeface="Times New Roman" panose="02020603050405020304" pitchFamily="18" charset="0"/>
              <a:ea typeface="+mn-ea"/>
              <a:cs typeface="Times New Roman" panose="02020603050405020304" pitchFamily="18" charset="0"/>
            </a:rPr>
            <a:t>Authors'</a:t>
          </a:r>
          <a:r>
            <a:rPr lang="fr-FR" sz="1000" b="0" i="0" baseline="0">
              <a:solidFill>
                <a:sysClr val="windowText" lastClr="000000"/>
              </a:solidFill>
              <a:effectLst/>
              <a:latin typeface="Times New Roman" panose="02020603050405020304" pitchFamily="18" charset="0"/>
              <a:ea typeface="+mn-ea"/>
              <a:cs typeface="Times New Roman" panose="02020603050405020304" pitchFamily="18" charset="0"/>
            </a:rPr>
            <a:t> calculations based on </a:t>
          </a:r>
          <a:r>
            <a:rPr lang="fr-FR" sz="1000" b="0">
              <a:solidFill>
                <a:sysClr val="windowText" lastClr="000000"/>
              </a:solidFill>
              <a:effectLst/>
              <a:latin typeface="Times New Roman" panose="02020603050405020304" pitchFamily="18" charset="0"/>
              <a:ea typeface="+mn-ea"/>
              <a:cs typeface="Times New Roman" panose="02020603050405020304" pitchFamily="18" charset="0"/>
            </a:rPr>
            <a:t>Cavallo, </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Sánchez, and Valenzuela (2016) and United Nations (2013).</a:t>
          </a:r>
          <a:endParaRPr lang="en-US" sz="1100" b="0">
            <a:solidFill>
              <a:sysClr val="windowText" lastClr="000000"/>
            </a:solidFill>
          </a:endParaRPr>
        </a:p>
      </cdr:txBody>
    </cdr:sp>
  </cdr:relSizeAnchor>
</c:userShapes>
</file>

<file path=xl/drawings/drawing14.xml><?xml version="1.0" encoding="utf-8"?>
<xdr:wsDr xmlns:xdr="http://schemas.openxmlformats.org/drawingml/2006/spreadsheetDrawing" xmlns:a="http://schemas.openxmlformats.org/drawingml/2006/main">
  <xdr:twoCellAnchor>
    <xdr:from>
      <xdr:col>4</xdr:col>
      <xdr:colOff>609599</xdr:colOff>
      <xdr:row>3</xdr:row>
      <xdr:rowOff>28575</xdr:rowOff>
    </xdr:from>
    <xdr:to>
      <xdr:col>19</xdr:col>
      <xdr:colOff>47624</xdr:colOff>
      <xdr:row>34</xdr:row>
      <xdr:rowOff>9525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0.03427</cdr:x>
      <cdr:y>0.83656</cdr:y>
    </cdr:from>
    <cdr:to>
      <cdr:x>0.99209</cdr:x>
      <cdr:y>0.97579</cdr:y>
    </cdr:to>
    <cdr:sp macro="" textlink="">
      <cdr:nvSpPr>
        <cdr:cNvPr id="2" name="TextBox 1"/>
        <cdr:cNvSpPr txBox="1"/>
      </cdr:nvSpPr>
      <cdr:spPr>
        <a:xfrm xmlns:a="http://schemas.openxmlformats.org/drawingml/2006/main">
          <a:off x="297180" y="5265420"/>
          <a:ext cx="8305800" cy="8763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All estimates are based on the most recent data available in each country. The Latin American and Caribbean region is comprised of the simple average of: Argentina, Bahamas, Barbados, Bolivia, Brazil, Chile, Colombia, Costa Rica, Ecuador, Honduras, Mexico, Nicaragua, Panama, Paraguay, Peru, Trinidad and Tobago, and Uruguay.</a:t>
          </a:r>
          <a:r>
            <a:rPr lang="en-US" sz="1000" i="1">
              <a:effectLst/>
              <a:latin typeface="Times New Roman" panose="02020603050405020304" pitchFamily="18" charset="0"/>
              <a:ea typeface="+mn-ea"/>
              <a:cs typeface="Times New Roman" panose="02020603050405020304" pitchFamily="18" charset="0"/>
            </a:rPr>
            <a:t> </a:t>
          </a:r>
          <a:endParaRPr lang="en-US" sz="1000">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Gandelman (2015a).</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14</xdr:row>
      <xdr:rowOff>190499</xdr:rowOff>
    </xdr:from>
    <xdr:to>
      <xdr:col>15</xdr:col>
      <xdr:colOff>19050</xdr:colOff>
      <xdr:row>46</xdr:row>
      <xdr:rowOff>28575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0.03691</cdr:x>
      <cdr:y>0.77724</cdr:y>
    </cdr:from>
    <cdr:to>
      <cdr:x>0.9833</cdr:x>
      <cdr:y>0.96126</cdr:y>
    </cdr:to>
    <cdr:sp macro="" textlink="">
      <cdr:nvSpPr>
        <cdr:cNvPr id="2" name="TextBox 1"/>
        <cdr:cNvSpPr txBox="1"/>
      </cdr:nvSpPr>
      <cdr:spPr>
        <a:xfrm xmlns:a="http://schemas.openxmlformats.org/drawingml/2006/main">
          <a:off x="320067" y="4892040"/>
          <a:ext cx="8206678" cy="11582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solidFill>
                <a:sysClr val="windowText" lastClr="000000"/>
              </a:solidFill>
              <a:effectLst/>
              <a:latin typeface="Times New Roman" panose="02020603050405020304" pitchFamily="18" charset="0"/>
              <a:ea typeface="+mn-ea"/>
              <a:cs typeface="Times New Roman" panose="02020603050405020304" pitchFamily="18" charset="0"/>
            </a:rPr>
            <a:t>Note: </a:t>
          </a:r>
          <a:r>
            <a:rPr lang="en-US" sz="1000" i="0">
              <a:solidFill>
                <a:sysClr val="windowText" lastClr="000000"/>
              </a:solidFill>
              <a:effectLst/>
              <a:latin typeface="Times New Roman" panose="02020603050405020304" pitchFamily="18" charset="0"/>
              <a:ea typeface="+mn-ea"/>
              <a:cs typeface="Times New Roman" panose="02020603050405020304" pitchFamily="18" charset="0"/>
            </a:rPr>
            <a:t>Boxes report the 25th,  50th, and 75th percentiles, calculated for the region using the aggregate (national) household saving rates for each country and income decile. All estimates are based on the most recent data available. The lowest income decile is 1 and the highest income decile is 10. Deciles are defined within each country, so these are not consistent across countries in terms of the income brackets they represent. The countries included in the regional estimates are Argentina, Bolivia, Brazil, Chile, Colombia</a:t>
          </a:r>
          <a:r>
            <a:rPr lang="en-US" sz="1000" i="0">
              <a:effectLst/>
              <a:latin typeface="Times New Roman" panose="02020603050405020304" pitchFamily="18" charset="0"/>
              <a:ea typeface="+mn-ea"/>
              <a:cs typeface="Times New Roman" panose="02020603050405020304" pitchFamily="18" charset="0"/>
            </a:rPr>
            <a:t>, Costa Rica, Ecuador, Honduras, Mexico, Nicaragua, Panama, Paraguay, Peru, Trinidad and Tobago, and Uruguay. Data from Barbados and the Bahamas are excluded because the estimated saving rates are outliers (they are significantly more negative than the average). </a:t>
          </a: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 </a:t>
          </a:r>
          <a:r>
            <a:rPr lang="en-US" sz="1000" i="0">
              <a:effectLst/>
              <a:latin typeface="Times New Roman" panose="02020603050405020304" pitchFamily="18" charset="0"/>
              <a:ea typeface="+mn-ea"/>
              <a:cs typeface="Times New Roman" panose="02020603050405020304" pitchFamily="18" charset="0"/>
            </a:rPr>
            <a:t>Authors’ calculations based on data from Gandelman (2015a). </a:t>
          </a:r>
        </a:p>
        <a:p xmlns:a="http://schemas.openxmlformats.org/drawingml/2006/main">
          <a:r>
            <a:rPr lang="en-US" sz="1000">
              <a:effectLst/>
              <a:latin typeface="Times New Roman" panose="02020603050405020304" pitchFamily="18" charset="0"/>
              <a:ea typeface="+mn-ea"/>
              <a:cs typeface="Times New Roman" panose="02020603050405020304" pitchFamily="18" charset="0"/>
            </a:rPr>
            <a:t>	</a:t>
          </a:r>
        </a:p>
        <a:p xmlns:a="http://schemas.openxmlformats.org/drawingml/2006/main">
          <a:endParaRPr lang="en-US" sz="1100"/>
        </a:p>
      </cdr:txBody>
    </cdr:sp>
  </cdr:relSizeAnchor>
  <cdr:relSizeAnchor xmlns:cdr="http://schemas.openxmlformats.org/drawingml/2006/chartDrawing">
    <cdr:from>
      <cdr:x>0.06473</cdr:x>
      <cdr:y>0.24173</cdr:y>
    </cdr:from>
    <cdr:to>
      <cdr:x>0.96544</cdr:x>
      <cdr:y>0.24173</cdr:y>
    </cdr:to>
    <cdr:cxnSp macro="">
      <cdr:nvCxnSpPr>
        <cdr:cNvPr id="5" name="Straight Connector 4"/>
        <cdr:cNvCxnSpPr/>
      </cdr:nvCxnSpPr>
      <cdr:spPr>
        <a:xfrm xmlns:a="http://schemas.openxmlformats.org/drawingml/2006/main" flipV="1">
          <a:off x="561340" y="1521460"/>
          <a:ext cx="7810500" cy="0"/>
        </a:xfrm>
        <a:prstGeom xmlns:a="http://schemas.openxmlformats.org/drawingml/2006/main" prst="line">
          <a:avLst/>
        </a:prstGeom>
        <a:ln xmlns:a="http://schemas.openxmlformats.org/drawingml/2006/main" w="0">
          <a:solidFill>
            <a:schemeClr val="tx1">
              <a:lumMod val="50000"/>
              <a:lumOff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8.xml><?xml version="1.0" encoding="utf-8"?>
<xdr:wsDr xmlns:xdr="http://schemas.openxmlformats.org/drawingml/2006/spreadsheetDrawing" xmlns:a="http://schemas.openxmlformats.org/drawingml/2006/main">
  <xdr:twoCellAnchor>
    <xdr:from>
      <xdr:col>0</xdr:col>
      <xdr:colOff>600074</xdr:colOff>
      <xdr:row>7</xdr:row>
      <xdr:rowOff>0</xdr:rowOff>
    </xdr:from>
    <xdr:to>
      <xdr:col>14</xdr:col>
      <xdr:colOff>495299</xdr:colOff>
      <xdr:row>39</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0.11329</cdr:x>
      <cdr:y>0.34681</cdr:y>
    </cdr:from>
    <cdr:to>
      <cdr:x>0.22691</cdr:x>
      <cdr:y>0.39219</cdr:y>
    </cdr:to>
    <cdr:grpSp>
      <cdr:nvGrpSpPr>
        <cdr:cNvPr id="5" name="Group 4"/>
        <cdr:cNvGrpSpPr/>
      </cdr:nvGrpSpPr>
      <cdr:grpSpPr>
        <a:xfrm xmlns:a="http://schemas.openxmlformats.org/drawingml/2006/main">
          <a:off x="995998" y="2167008"/>
          <a:ext cx="998898" cy="283552"/>
          <a:chOff x="982444" y="2182856"/>
          <a:chExt cx="985220" cy="285627"/>
        </a:xfrm>
      </cdr:grpSpPr>
      <cdr:cxnSp macro="">
        <cdr:nvCxnSpPr>
          <cdr:cNvPr id="3" name="Straight Connector 2"/>
          <cdr:cNvCxnSpPr/>
        </cdr:nvCxnSpPr>
        <cdr:spPr>
          <a:xfrm xmlns:a="http://schemas.openxmlformats.org/drawingml/2006/main" flipV="1">
            <a:off x="1065475" y="2423376"/>
            <a:ext cx="902189"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19" name="TextBox 18"/>
          <cdr:cNvSpPr txBox="1"/>
        </cdr:nvSpPr>
        <cdr:spPr>
          <a:xfrm xmlns:a="http://schemas.openxmlformats.org/drawingml/2006/main">
            <a:off x="982444" y="2182856"/>
            <a:ext cx="531393" cy="2856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a:latin typeface="Times New Roman" panose="02020603050405020304" pitchFamily="18" charset="0"/>
                <a:cs typeface="Times New Roman" panose="02020603050405020304" pitchFamily="18" charset="0"/>
              </a:rPr>
              <a:t>38%</a:t>
            </a:r>
          </a:p>
        </cdr:txBody>
      </cdr:sp>
    </cdr:grpSp>
  </cdr:relSizeAnchor>
  <cdr:relSizeAnchor xmlns:cdr="http://schemas.openxmlformats.org/drawingml/2006/chartDrawing">
    <cdr:from>
      <cdr:x>0.26595</cdr:x>
      <cdr:y>0.23501</cdr:y>
    </cdr:from>
    <cdr:to>
      <cdr:x>0.3948</cdr:x>
      <cdr:y>0.28039</cdr:y>
    </cdr:to>
    <cdr:grpSp>
      <cdr:nvGrpSpPr>
        <cdr:cNvPr id="4" name="Group 3"/>
        <cdr:cNvGrpSpPr/>
      </cdr:nvGrpSpPr>
      <cdr:grpSpPr>
        <a:xfrm xmlns:a="http://schemas.openxmlformats.org/drawingml/2006/main">
          <a:off x="2338119" y="1468436"/>
          <a:ext cx="1132795" cy="283553"/>
          <a:chOff x="2306201" y="1479173"/>
          <a:chExt cx="1117364" cy="285627"/>
        </a:xfrm>
      </cdr:grpSpPr>
      <cdr:cxnSp macro="">
        <cdr:nvCxnSpPr>
          <cdr:cNvPr id="14" name="Straight Connector 13"/>
          <cdr:cNvCxnSpPr/>
        </cdr:nvCxnSpPr>
        <cdr:spPr>
          <a:xfrm xmlns:a="http://schemas.openxmlformats.org/drawingml/2006/main" flipV="1">
            <a:off x="2306201" y="1705779"/>
            <a:ext cx="902189" cy="3147"/>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0" name="TextBox 1"/>
          <cdr:cNvSpPr txBox="1"/>
        </cdr:nvSpPr>
        <cdr:spPr>
          <a:xfrm xmlns:a="http://schemas.openxmlformats.org/drawingml/2006/main">
            <a:off x="2892172" y="1479173"/>
            <a:ext cx="531393"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48%</a:t>
            </a:r>
          </a:p>
        </cdr:txBody>
      </cdr:sp>
    </cdr:grpSp>
  </cdr:relSizeAnchor>
  <cdr:relSizeAnchor xmlns:cdr="http://schemas.openxmlformats.org/drawingml/2006/chartDrawing">
    <cdr:from>
      <cdr:x>0.41914</cdr:x>
      <cdr:y>0.61025</cdr:y>
    </cdr:from>
    <cdr:to>
      <cdr:x>0.54631</cdr:x>
      <cdr:y>0.65563</cdr:y>
    </cdr:to>
    <cdr:grpSp>
      <cdr:nvGrpSpPr>
        <cdr:cNvPr id="6" name="Group 5"/>
        <cdr:cNvGrpSpPr/>
      </cdr:nvGrpSpPr>
      <cdr:grpSpPr>
        <a:xfrm xmlns:a="http://schemas.openxmlformats.org/drawingml/2006/main">
          <a:off x="3684901" y="3813086"/>
          <a:ext cx="1118024" cy="283552"/>
          <a:chOff x="3634598" y="3840976"/>
          <a:chExt cx="1102784" cy="285627"/>
        </a:xfrm>
      </cdr:grpSpPr>
      <cdr:cxnSp macro="">
        <cdr:nvCxnSpPr>
          <cdr:cNvPr id="15" name="Straight Connector 14"/>
          <cdr:cNvCxnSpPr/>
        </cdr:nvCxnSpPr>
        <cdr:spPr>
          <a:xfrm xmlns:a="http://schemas.openxmlformats.org/drawingml/2006/main" flipV="1">
            <a:off x="3634598" y="4072424"/>
            <a:ext cx="902189"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1" name="TextBox 1"/>
          <cdr:cNvSpPr txBox="1"/>
        </cdr:nvSpPr>
        <cdr:spPr>
          <a:xfrm xmlns:a="http://schemas.openxmlformats.org/drawingml/2006/main">
            <a:off x="4206075" y="3840976"/>
            <a:ext cx="531307"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14%</a:t>
            </a:r>
          </a:p>
        </cdr:txBody>
      </cdr:sp>
    </cdr:grpSp>
  </cdr:relSizeAnchor>
  <cdr:relSizeAnchor xmlns:cdr="http://schemas.openxmlformats.org/drawingml/2006/chartDrawing">
    <cdr:from>
      <cdr:x>0.56116</cdr:x>
      <cdr:y>0.71684</cdr:y>
    </cdr:from>
    <cdr:to>
      <cdr:x>0.68648</cdr:x>
      <cdr:y>0.76222</cdr:y>
    </cdr:to>
    <cdr:grpSp>
      <cdr:nvGrpSpPr>
        <cdr:cNvPr id="7" name="Group 6"/>
        <cdr:cNvGrpSpPr/>
      </cdr:nvGrpSpPr>
      <cdr:grpSpPr>
        <a:xfrm xmlns:a="http://schemas.openxmlformats.org/drawingml/2006/main">
          <a:off x="4933480" y="4479103"/>
          <a:ext cx="1101760" cy="283552"/>
          <a:chOff x="4866122" y="4511887"/>
          <a:chExt cx="1086731" cy="285627"/>
        </a:xfrm>
      </cdr:grpSpPr>
      <cdr:cxnSp macro="">
        <cdr:nvCxnSpPr>
          <cdr:cNvPr id="16" name="Straight Connector 15"/>
          <cdr:cNvCxnSpPr/>
        </cdr:nvCxnSpPr>
        <cdr:spPr>
          <a:xfrm xmlns:a="http://schemas.openxmlformats.org/drawingml/2006/main" flipV="1">
            <a:off x="4866122" y="4756619"/>
            <a:ext cx="902189"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2" name="TextBox 1"/>
          <cdr:cNvSpPr txBox="1"/>
        </cdr:nvSpPr>
        <cdr:spPr>
          <a:xfrm xmlns:a="http://schemas.openxmlformats.org/drawingml/2006/main">
            <a:off x="5421546" y="4511887"/>
            <a:ext cx="531307"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4%</a:t>
            </a:r>
          </a:p>
        </cdr:txBody>
      </cdr:sp>
    </cdr:grpSp>
  </cdr:relSizeAnchor>
  <cdr:relSizeAnchor xmlns:cdr="http://schemas.openxmlformats.org/drawingml/2006/chartDrawing">
    <cdr:from>
      <cdr:x>0.71226</cdr:x>
      <cdr:y>0.519</cdr:y>
    </cdr:from>
    <cdr:to>
      <cdr:x>0.8163</cdr:x>
      <cdr:y>0.56438</cdr:y>
    </cdr:to>
    <cdr:grpSp>
      <cdr:nvGrpSpPr>
        <cdr:cNvPr id="8" name="Group 7"/>
        <cdr:cNvGrpSpPr/>
      </cdr:nvGrpSpPr>
      <cdr:grpSpPr>
        <a:xfrm xmlns:a="http://schemas.openxmlformats.org/drawingml/2006/main">
          <a:off x="6261887" y="3242920"/>
          <a:ext cx="914676" cy="283552"/>
          <a:chOff x="6176427" y="3266619"/>
          <a:chExt cx="902189" cy="285628"/>
        </a:xfrm>
      </cdr:grpSpPr>
      <cdr:cxnSp macro="">
        <cdr:nvCxnSpPr>
          <cdr:cNvPr id="17" name="Straight Connector 16"/>
          <cdr:cNvCxnSpPr/>
        </cdr:nvCxnSpPr>
        <cdr:spPr>
          <a:xfrm xmlns:a="http://schemas.openxmlformats.org/drawingml/2006/main" flipV="1">
            <a:off x="6176427" y="3523768"/>
            <a:ext cx="902189" cy="3085"/>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3" name="TextBox 1"/>
          <cdr:cNvSpPr txBox="1"/>
        </cdr:nvSpPr>
        <cdr:spPr>
          <a:xfrm xmlns:a="http://schemas.openxmlformats.org/drawingml/2006/main">
            <a:off x="6202767" y="3266619"/>
            <a:ext cx="531393" cy="2856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23%</a:t>
            </a:r>
          </a:p>
        </cdr:txBody>
      </cdr:sp>
    </cdr:grpSp>
  </cdr:relSizeAnchor>
  <cdr:relSizeAnchor xmlns:cdr="http://schemas.openxmlformats.org/drawingml/2006/chartDrawing">
    <cdr:from>
      <cdr:x>0.8625</cdr:x>
      <cdr:y>0.70711</cdr:y>
    </cdr:from>
    <cdr:to>
      <cdr:x>0.96654</cdr:x>
      <cdr:y>0.75249</cdr:y>
    </cdr:to>
    <cdr:grpSp>
      <cdr:nvGrpSpPr>
        <cdr:cNvPr id="9" name="Group 8"/>
        <cdr:cNvGrpSpPr/>
      </cdr:nvGrpSpPr>
      <cdr:grpSpPr>
        <a:xfrm xmlns:a="http://schemas.openxmlformats.org/drawingml/2006/main">
          <a:off x="7582733" y="4418306"/>
          <a:ext cx="914676" cy="283553"/>
          <a:chOff x="7479231" y="4450654"/>
          <a:chExt cx="902190" cy="285627"/>
        </a:xfrm>
      </cdr:grpSpPr>
      <cdr:cxnSp macro="">
        <cdr:nvCxnSpPr>
          <cdr:cNvPr id="18" name="Straight Connector 17"/>
          <cdr:cNvCxnSpPr/>
        </cdr:nvCxnSpPr>
        <cdr:spPr>
          <a:xfrm xmlns:a="http://schemas.openxmlformats.org/drawingml/2006/main" flipV="1">
            <a:off x="7479231" y="4687721"/>
            <a:ext cx="902190"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4" name="TextBox 1"/>
          <cdr:cNvSpPr txBox="1"/>
        </cdr:nvSpPr>
        <cdr:spPr>
          <a:xfrm xmlns:a="http://schemas.openxmlformats.org/drawingml/2006/main">
            <a:off x="7546403" y="4450654"/>
            <a:ext cx="531307"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5%</a:t>
            </a:r>
          </a:p>
        </cdr:txBody>
      </cdr:sp>
    </cdr:grpSp>
  </cdr:relSizeAnchor>
  <cdr:relSizeAnchor xmlns:cdr="http://schemas.openxmlformats.org/drawingml/2006/chartDrawing">
    <cdr:from>
      <cdr:x>0.04745</cdr:x>
      <cdr:y>0.88983</cdr:y>
    </cdr:from>
    <cdr:to>
      <cdr:x>0.98155</cdr:x>
      <cdr:y>1</cdr:y>
    </cdr:to>
    <cdr:sp macro="" textlink="">
      <cdr:nvSpPr>
        <cdr:cNvPr id="2" name="TextBox 1"/>
        <cdr:cNvSpPr txBox="1"/>
      </cdr:nvSpPr>
      <cdr:spPr>
        <a:xfrm xmlns:a="http://schemas.openxmlformats.org/drawingml/2006/main">
          <a:off x="411480" y="5600700"/>
          <a:ext cx="8100060" cy="6934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 </a:t>
          </a:r>
          <a:r>
            <a:rPr lang="en-US" sz="1000" i="0">
              <a:effectLst/>
              <a:latin typeface="Times New Roman" panose="02020603050405020304" pitchFamily="18" charset="0"/>
              <a:ea typeface="+mn-ea"/>
              <a:cs typeface="Times New Roman" panose="02020603050405020304" pitchFamily="18" charset="0"/>
            </a:rPr>
            <a:t>Percentages add up to more than 100 percent because multiple responses were allowed. Horizontal lines represent the average percentage for each use of savings across the three countries. </a:t>
          </a: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 </a:t>
          </a:r>
          <a:r>
            <a:rPr lang="en-US" sz="1000" i="0">
              <a:effectLst/>
              <a:latin typeface="Times New Roman" panose="02020603050405020304" pitchFamily="18" charset="0"/>
              <a:ea typeface="+mn-ea"/>
              <a:cs typeface="Times New Roman" panose="02020603050405020304" pitchFamily="18" charset="0"/>
            </a:rPr>
            <a:t>Financial survey estimates are authors’ calculations based on the Base of Pyramid (BoP) Survey. </a:t>
          </a:r>
        </a:p>
      </cdr:txBody>
    </cdr:sp>
  </cdr:relSizeAnchor>
</c:userShapes>
</file>

<file path=xl/drawings/drawing2.xml><?xml version="1.0" encoding="utf-8"?>
<c:userShapes xmlns:c="http://schemas.openxmlformats.org/drawingml/2006/chart">
  <cdr:relSizeAnchor xmlns:cdr="http://schemas.openxmlformats.org/drawingml/2006/chartDrawing">
    <cdr:from>
      <cdr:x>0.04657</cdr:x>
      <cdr:y>0.93462</cdr:y>
    </cdr:from>
    <cdr:to>
      <cdr:x>0.971</cdr:x>
      <cdr:y>0.97579</cdr:y>
    </cdr:to>
    <cdr:sp macro="" textlink="">
      <cdr:nvSpPr>
        <cdr:cNvPr id="2" name="TextBox 1"/>
        <cdr:cNvSpPr txBox="1"/>
      </cdr:nvSpPr>
      <cdr:spPr>
        <a:xfrm xmlns:a="http://schemas.openxmlformats.org/drawingml/2006/main">
          <a:off x="403835" y="5882610"/>
          <a:ext cx="8016250" cy="2591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a:t>
          </a:r>
          <a:r>
            <a:rPr lang="en-US" sz="1000" b="1">
              <a:effectLst/>
              <a:latin typeface="Times New Roman" panose="02020603050405020304" pitchFamily="18" charset="0"/>
              <a:ea typeface="+mn-ea"/>
              <a:cs typeface="Times New Roman" panose="02020603050405020304" pitchFamily="18" charset="0"/>
            </a:rPr>
            <a:t>,</a:t>
          </a:r>
          <a:r>
            <a:rPr lang="en-US" sz="1000">
              <a:effectLst/>
              <a:latin typeface="Times New Roman" panose="02020603050405020304" pitchFamily="18" charset="0"/>
              <a:ea typeface="+mn-ea"/>
              <a:cs typeface="Times New Roman" panose="02020603050405020304" pitchFamily="18" charset="0"/>
            </a:rPr>
            <a:t> based on data from World Economic Outlook database (IMF, 2015). </a:t>
          </a:r>
        </a:p>
      </cdr:txBody>
    </cdr:sp>
  </cdr:relSizeAnchor>
</c:userShapes>
</file>

<file path=xl/drawings/drawing20.xml><?xml version="1.0" encoding="utf-8"?>
<xdr:wsDr xmlns:xdr="http://schemas.openxmlformats.org/drawingml/2006/spreadsheetDrawing" xmlns:a="http://schemas.openxmlformats.org/drawingml/2006/main">
  <xdr:twoCellAnchor>
    <xdr:from>
      <xdr:col>0</xdr:col>
      <xdr:colOff>0</xdr:colOff>
      <xdr:row>6</xdr:row>
      <xdr:rowOff>9525</xdr:rowOff>
    </xdr:from>
    <xdr:to>
      <xdr:col>7</xdr:col>
      <xdr:colOff>561974</xdr:colOff>
      <xdr:row>32</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0.029</cdr:x>
      <cdr:y>0.73971</cdr:y>
    </cdr:from>
    <cdr:to>
      <cdr:x>0.99297</cdr:x>
      <cdr:y>0.98063</cdr:y>
    </cdr:to>
    <cdr:sp macro="" textlink="">
      <cdr:nvSpPr>
        <cdr:cNvPr id="2" name="TextBox 1"/>
        <cdr:cNvSpPr txBox="1"/>
      </cdr:nvSpPr>
      <cdr:spPr>
        <a:xfrm xmlns:a="http://schemas.openxmlformats.org/drawingml/2006/main">
          <a:off x="251460" y="4655820"/>
          <a:ext cx="8359140" cy="15163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0" i="1">
              <a:solidFill>
                <a:sysClr val="windowText" lastClr="000000"/>
              </a:solidFill>
              <a:effectLst/>
              <a:latin typeface="Times New Roman" panose="02020603050405020304" pitchFamily="18" charset="0"/>
              <a:ea typeface="+mn-ea"/>
              <a:cs typeface="Times New Roman" panose="02020603050405020304" pitchFamily="18" charset="0"/>
            </a:rPr>
            <a:t>Note:</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 Saving rates measured as a percentage of household income. The use of short-term (credit card) credit to finance consumption may inflate the estimated consumption, and thereby depress saving. Naturally, the opposite is true when the debt is paid-off.</a:t>
          </a:r>
        </a:p>
        <a:p xmlns:a="http://schemas.openxmlformats.org/drawingml/2006/main">
          <a:r>
            <a:rPr lang="en-US" sz="1000" b="0" i="1">
              <a:solidFill>
                <a:sysClr val="windowText" lastClr="000000"/>
              </a:solidFill>
              <a:effectLst/>
              <a:latin typeface="Times New Roman" panose="02020603050405020304" pitchFamily="18" charset="0"/>
              <a:ea typeface="+mn-ea"/>
              <a:cs typeface="Times New Roman" panose="02020603050405020304" pitchFamily="18" charset="0"/>
            </a:rPr>
            <a:t>Source:</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 Authors’ calculation based on data from Bebczuk and</a:t>
          </a:r>
          <a:r>
            <a:rPr lang="en-US" sz="1000" b="0" baseline="0">
              <a:solidFill>
                <a:sysClr val="windowText" lastClr="000000"/>
              </a:solidFill>
              <a:effectLst/>
              <a:latin typeface="Times New Roman" panose="02020603050405020304" pitchFamily="18" charset="0"/>
              <a:ea typeface="+mn-ea"/>
              <a:cs typeface="Times New Roman" panose="02020603050405020304" pitchFamily="18" charset="0"/>
            </a:rPr>
            <a:t> others </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(2015); Székely, Mendoza, and Karver (2015); Hernani-Limarino, Jiménez, and Mena (2015); and Centro de Estudios Educativos y Sociales (CEES). Estimates for Mexico come from Székely, Mendoza, and Karver (2015) and for Bolivia come from Hernani-Limarino, Jiménez, and Mena (2015). Estimates for all other Latin American and Caribbean countries (Argentina, Brazil, Colombia, Ecuador, El Salvador, Guatemala, Nicaragua, Panama, Peru) come from Bebczuk and others (2015). Estimates for Emerging Asia (Sri Lanka, Taiwan, Thailand) and advanced economies (United States, France, Japan) come from Centro de Estudios Educativos y Sociales (CEES).</a:t>
          </a:r>
          <a:endParaRPr lang="en-US" sz="1100" b="0">
            <a:solidFill>
              <a:sysClr val="windowText" lastClr="000000"/>
            </a:solidFill>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6</xdr:col>
      <xdr:colOff>571500</xdr:colOff>
      <xdr:row>2</xdr:row>
      <xdr:rowOff>9524</xdr:rowOff>
    </xdr:from>
    <xdr:to>
      <xdr:col>19</xdr:col>
      <xdr:colOff>19050</xdr:colOff>
      <xdr:row>33</xdr:row>
      <xdr:rowOff>9524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0.03691</cdr:x>
      <cdr:y>0.86683</cdr:y>
    </cdr:from>
    <cdr:to>
      <cdr:x>0.9833</cdr:x>
      <cdr:y>0.9661</cdr:y>
    </cdr:to>
    <cdr:sp macro="" textlink="">
      <cdr:nvSpPr>
        <cdr:cNvPr id="2" name="TextBox 1"/>
        <cdr:cNvSpPr txBox="1"/>
      </cdr:nvSpPr>
      <cdr:spPr>
        <a:xfrm xmlns:a="http://schemas.openxmlformats.org/drawingml/2006/main">
          <a:off x="320040" y="5455920"/>
          <a:ext cx="8206740" cy="6248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Aggregate saving rates (percent of GDP) are computed as country averages of annual saving rates over the period 1980–2014. Each country’s average is then grouped by region.</a:t>
          </a: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data from World Economic Outlook database (IMF, 2015). </a:t>
          </a:r>
          <a:endParaRPr lang="en-US" sz="1100"/>
        </a:p>
      </cdr:txBody>
    </cdr:sp>
  </cdr:relSizeAnchor>
</c:userShapes>
</file>

<file path=xl/drawings/drawing5.xml><?xml version="1.0" encoding="utf-8"?>
<xdr:wsDr xmlns:xdr="http://schemas.openxmlformats.org/drawingml/2006/spreadsheetDrawing" xmlns:a="http://schemas.openxmlformats.org/drawingml/2006/main">
  <xdr:twoCellAnchor>
    <xdr:from>
      <xdr:col>8</xdr:col>
      <xdr:colOff>600074</xdr:colOff>
      <xdr:row>2</xdr:row>
      <xdr:rowOff>23811</xdr:rowOff>
    </xdr:from>
    <xdr:to>
      <xdr:col>21</xdr:col>
      <xdr:colOff>38099</xdr:colOff>
      <xdr:row>30</xdr:row>
      <xdr:rowOff>28574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0.85957</cdr:x>
      <cdr:y>0.28864</cdr:y>
    </cdr:from>
    <cdr:to>
      <cdr:x>0.99574</cdr:x>
      <cdr:y>0.50682</cdr:y>
    </cdr:to>
    <cdr:sp macro="" textlink="">
      <cdr:nvSpPr>
        <cdr:cNvPr id="2" name="TextBox 1"/>
        <cdr:cNvSpPr txBox="1"/>
      </cdr:nvSpPr>
      <cdr:spPr>
        <a:xfrm xmlns:a="http://schemas.openxmlformats.org/drawingml/2006/main">
          <a:off x="5772151" y="120967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0.00967</cdr:x>
      <cdr:y>0.87167</cdr:y>
    </cdr:from>
    <cdr:to>
      <cdr:x>0.98946</cdr:x>
      <cdr:y>0.98547</cdr:y>
    </cdr:to>
    <cdr:sp macro="" textlink="">
      <cdr:nvSpPr>
        <cdr:cNvPr id="3" name="TextBox 2"/>
        <cdr:cNvSpPr txBox="1"/>
      </cdr:nvSpPr>
      <cdr:spPr>
        <a:xfrm xmlns:a="http://schemas.openxmlformats.org/drawingml/2006/main">
          <a:off x="83854" y="5486400"/>
          <a:ext cx="8496308" cy="7162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solidFill>
                <a:sysClr val="windowText" lastClr="000000"/>
              </a:solidFill>
              <a:effectLst/>
              <a:latin typeface="Times New Roman" panose="02020603050405020304" pitchFamily="18" charset="0"/>
              <a:ea typeface="+mn-ea"/>
              <a:cs typeface="Times New Roman" panose="02020603050405020304" pitchFamily="18" charset="0"/>
            </a:rPr>
            <a:t>Notes:</a:t>
          </a:r>
          <a:r>
            <a:rPr lang="en-US" sz="1000">
              <a:solidFill>
                <a:sysClr val="windowText" lastClr="000000"/>
              </a:solidFill>
              <a:effectLst/>
              <a:latin typeface="Times New Roman" panose="02020603050405020304" pitchFamily="18" charset="0"/>
              <a:ea typeface="+mn-ea"/>
              <a:cs typeface="Times New Roman" panose="02020603050405020304" pitchFamily="18" charset="0"/>
            </a:rPr>
            <a:t> Aggregate saving rates (percent of GDP) are computed as country averages of annual saving rates over the period 1980–2014.  The vertical line is the sample median. </a:t>
          </a:r>
        </a:p>
        <a:p xmlns:a="http://schemas.openxmlformats.org/drawingml/2006/main">
          <a:r>
            <a:rPr lang="en-US" sz="1000">
              <a:solidFill>
                <a:sysClr val="windowText" lastClr="000000"/>
              </a:solidFill>
              <a:effectLst/>
              <a:latin typeface="Times New Roman" panose="02020603050405020304" pitchFamily="18" charset="0"/>
              <a:ea typeface="+mn-ea"/>
              <a:cs typeface="Times New Roman" panose="02020603050405020304" pitchFamily="18" charset="0"/>
            </a:rPr>
            <a:t>LAC-7</a:t>
          </a:r>
          <a:r>
            <a:rPr lang="en-US" sz="1000" baseline="0">
              <a:solidFill>
                <a:sysClr val="windowText" lastClr="000000"/>
              </a:solidFill>
              <a:effectLst/>
              <a:latin typeface="Times New Roman" panose="02020603050405020304" pitchFamily="18" charset="0"/>
              <a:ea typeface="+mn-ea"/>
              <a:cs typeface="Times New Roman" panose="02020603050405020304" pitchFamily="18" charset="0"/>
            </a:rPr>
            <a:t> includes Argentina, Brazil, Chile, Colombia, Mexico, Peru, and Venezuela.</a:t>
          </a:r>
          <a:endParaRPr lang="en-US" sz="1000">
            <a:solidFill>
              <a:sysClr val="windowText" lastClr="000000"/>
            </a:solidFill>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data from World Economic Outlook database (IMF, 2015). </a:t>
          </a:r>
        </a:p>
        <a:p xmlns:a="http://schemas.openxmlformats.org/drawingml/2006/main">
          <a:endParaRPr lang="en-US" sz="1100"/>
        </a:p>
      </cdr:txBody>
    </cdr:sp>
  </cdr:relSizeAnchor>
  <cdr:relSizeAnchor xmlns:cdr="http://schemas.openxmlformats.org/drawingml/2006/chartDrawing">
    <cdr:from>
      <cdr:x>0.60544</cdr:x>
      <cdr:y>0.08596</cdr:y>
    </cdr:from>
    <cdr:to>
      <cdr:x>0.60721</cdr:x>
      <cdr:y>0.76634</cdr:y>
    </cdr:to>
    <cdr:cxnSp macro="">
      <cdr:nvCxnSpPr>
        <cdr:cNvPr id="6" name="Straight Connector 5"/>
        <cdr:cNvCxnSpPr/>
      </cdr:nvCxnSpPr>
      <cdr:spPr>
        <a:xfrm xmlns:a="http://schemas.openxmlformats.org/drawingml/2006/main" flipV="1">
          <a:off x="5250144" y="541020"/>
          <a:ext cx="15276" cy="4282414"/>
        </a:xfrm>
        <a:prstGeom xmlns:a="http://schemas.openxmlformats.org/drawingml/2006/main" prst="line">
          <a:avLst/>
        </a:prstGeom>
        <a:ln xmlns:a="http://schemas.openxmlformats.org/drawingml/2006/main" w="19050">
          <a:solidFill>
            <a:srgbClr val="00B05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7.xml><?xml version="1.0" encoding="utf-8"?>
<xdr:wsDr xmlns:xdr="http://schemas.openxmlformats.org/drawingml/2006/spreadsheetDrawing" xmlns:a="http://schemas.openxmlformats.org/drawingml/2006/main">
  <xdr:twoCellAnchor>
    <xdr:from>
      <xdr:col>7</xdr:col>
      <xdr:colOff>47624</xdr:colOff>
      <xdr:row>2</xdr:row>
      <xdr:rowOff>9524</xdr:rowOff>
    </xdr:from>
    <xdr:to>
      <xdr:col>19</xdr:col>
      <xdr:colOff>104775</xdr:colOff>
      <xdr:row>31</xdr:row>
      <xdr:rowOff>38099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0.04218</cdr:x>
      <cdr:y>0.91162</cdr:y>
    </cdr:from>
    <cdr:to>
      <cdr:x>0.9833</cdr:x>
      <cdr:y>0.98305</cdr:y>
    </cdr:to>
    <cdr:sp macro="" textlink="">
      <cdr:nvSpPr>
        <cdr:cNvPr id="3" name="TextBox 2"/>
        <cdr:cNvSpPr txBox="1"/>
      </cdr:nvSpPr>
      <cdr:spPr>
        <a:xfrm xmlns:a="http://schemas.openxmlformats.org/drawingml/2006/main">
          <a:off x="365766" y="5737860"/>
          <a:ext cx="8160979" cy="44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Quinquennial averages</a:t>
          </a:r>
          <a:r>
            <a:rPr lang="en-US" sz="1000" baseline="0">
              <a:effectLst/>
              <a:latin typeface="Times New Roman" panose="02020603050405020304" pitchFamily="18" charset="0"/>
              <a:ea typeface="+mn-ea"/>
              <a:cs typeface="Times New Roman" panose="02020603050405020304" pitchFamily="18" charset="0"/>
            </a:rPr>
            <a:t> computed over regional yearly averages.</a:t>
          </a:r>
          <a:endParaRPr lang="en-US" sz="1000" i="1">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 </a:t>
          </a:r>
          <a:r>
            <a:rPr lang="en-US" sz="1000">
              <a:effectLst/>
              <a:latin typeface="Times New Roman" panose="02020603050405020304" pitchFamily="18" charset="0"/>
              <a:ea typeface="+mn-ea"/>
              <a:cs typeface="Times New Roman" panose="02020603050405020304" pitchFamily="18" charset="0"/>
            </a:rPr>
            <a:t>Authors’ calculations based on data from World Economic Outlook database (IMF, 2015). </a:t>
          </a:r>
        </a:p>
      </cdr:txBody>
    </cdr:sp>
  </cdr:relSizeAnchor>
</c:userShapes>
</file>

<file path=xl/drawings/drawing9.xml><?xml version="1.0" encoding="utf-8"?>
<xdr:wsDr xmlns:xdr="http://schemas.openxmlformats.org/drawingml/2006/spreadsheetDrawing" xmlns:a="http://schemas.openxmlformats.org/drawingml/2006/main">
  <xdr:twoCellAnchor>
    <xdr:from>
      <xdr:col>9</xdr:col>
      <xdr:colOff>590550</xdr:colOff>
      <xdr:row>2</xdr:row>
      <xdr:rowOff>152400</xdr:rowOff>
    </xdr:from>
    <xdr:to>
      <xdr:col>23</xdr:col>
      <xdr:colOff>57150</xdr:colOff>
      <xdr:row>31</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9050">
          <a:solidFill>
            <a:schemeClr val="tx1">
              <a:lumMod val="50000"/>
              <a:lumOff val="50000"/>
            </a:schemeClr>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tabSelected="1" workbookViewId="0">
      <selection activeCell="F15" sqref="F15"/>
    </sheetView>
  </sheetViews>
  <sheetFormatPr defaultRowHeight="15"/>
  <sheetData>
    <row r="1" spans="1:4">
      <c r="A1" s="20" t="s">
        <v>126</v>
      </c>
      <c r="B1" s="4"/>
      <c r="C1" s="4"/>
      <c r="D1" s="4"/>
    </row>
    <row r="2" spans="1:4">
      <c r="A2" s="4"/>
      <c r="B2" s="4"/>
      <c r="C2" s="4"/>
      <c r="D2" s="4"/>
    </row>
    <row r="3" spans="1:4">
      <c r="A3" s="4" t="s">
        <v>0</v>
      </c>
      <c r="B3" s="15" t="s">
        <v>49</v>
      </c>
      <c r="C3" s="4" t="s">
        <v>1</v>
      </c>
      <c r="D3" s="15" t="s">
        <v>93</v>
      </c>
    </row>
    <row r="4" spans="1:4">
      <c r="A4" s="4">
        <v>1980</v>
      </c>
      <c r="B4" s="4">
        <v>16.485403060913086</v>
      </c>
      <c r="C4" s="4">
        <v>27.771152496337891</v>
      </c>
      <c r="D4" s="4">
        <v>23.146938323974609</v>
      </c>
    </row>
    <row r="5" spans="1:4">
      <c r="A5" s="4">
        <v>1981</v>
      </c>
      <c r="B5" s="4">
        <v>13.69624137878418</v>
      </c>
      <c r="C5" s="4">
        <v>28.062343597412109</v>
      </c>
      <c r="D5" s="4">
        <v>21.764896392822266</v>
      </c>
    </row>
    <row r="6" spans="1:4">
      <c r="A6" s="4">
        <v>1982</v>
      </c>
      <c r="B6" s="4">
        <v>12.514998435974121</v>
      </c>
      <c r="C6" s="4">
        <v>28.316707611083984</v>
      </c>
      <c r="D6" s="4">
        <v>21.398221969604492</v>
      </c>
    </row>
    <row r="7" spans="1:4">
      <c r="A7" s="4">
        <v>1983</v>
      </c>
      <c r="B7" s="4">
        <v>11.650008201599121</v>
      </c>
      <c r="C7" s="4">
        <v>29.032955169677734</v>
      </c>
      <c r="D7" s="4">
        <v>21.586090087890625</v>
      </c>
    </row>
    <row r="8" spans="1:4">
      <c r="A8" s="4">
        <v>1984</v>
      </c>
      <c r="B8" s="4">
        <v>13.616155624389648</v>
      </c>
      <c r="C8" s="4">
        <v>30.484617233276367</v>
      </c>
      <c r="D8" s="4">
        <v>22.359209060668945</v>
      </c>
    </row>
    <row r="9" spans="1:4">
      <c r="A9" s="4">
        <v>1985</v>
      </c>
      <c r="B9" s="4">
        <v>14.597124099731445</v>
      </c>
      <c r="C9" s="4">
        <v>29.815521240234375</v>
      </c>
      <c r="D9" s="4">
        <v>22.573749542236328</v>
      </c>
    </row>
    <row r="10" spans="1:4">
      <c r="A10" s="4">
        <v>1986</v>
      </c>
      <c r="B10" s="4">
        <v>13.709383964538574</v>
      </c>
      <c r="C10" s="4">
        <v>31.144584655761719</v>
      </c>
      <c r="D10" s="4">
        <v>22.894636154174805</v>
      </c>
    </row>
    <row r="11" spans="1:4">
      <c r="A11" s="4">
        <v>1987</v>
      </c>
      <c r="B11" s="4">
        <v>15.367318153381348</v>
      </c>
      <c r="C11" s="4">
        <v>33.186599731445313</v>
      </c>
      <c r="D11" s="4">
        <v>22.451740264892578</v>
      </c>
    </row>
    <row r="12" spans="1:4">
      <c r="A12" s="4">
        <v>1988</v>
      </c>
      <c r="B12" s="4">
        <v>16.534404754638672</v>
      </c>
      <c r="C12" s="4">
        <v>33.965831756591797</v>
      </c>
      <c r="D12" s="4">
        <v>23.684946060180664</v>
      </c>
    </row>
    <row r="13" spans="1:4">
      <c r="A13" s="4">
        <v>1989</v>
      </c>
      <c r="B13" s="4">
        <v>17.913240432739258</v>
      </c>
      <c r="C13" s="4">
        <v>34.022182464599609</v>
      </c>
      <c r="D13" s="4">
        <v>23.980691909790039</v>
      </c>
    </row>
    <row r="14" spans="1:4">
      <c r="A14" s="4">
        <v>1990</v>
      </c>
      <c r="B14" s="4">
        <v>19.189901351928711</v>
      </c>
      <c r="C14" s="4">
        <v>35.26947021484375</v>
      </c>
      <c r="D14" s="4">
        <v>23.648738861083984</v>
      </c>
    </row>
    <row r="15" spans="1:4">
      <c r="A15" s="4">
        <v>1991</v>
      </c>
      <c r="B15" s="4">
        <v>18.882251739501953</v>
      </c>
      <c r="C15" s="4">
        <v>34.349258422851562</v>
      </c>
      <c r="D15" s="4">
        <v>22.380527496337891</v>
      </c>
    </row>
    <row r="16" spans="1:4">
      <c r="A16" s="4">
        <v>1992</v>
      </c>
      <c r="B16" s="4">
        <v>17.942817687988281</v>
      </c>
      <c r="C16" s="4">
        <v>34.368740081787109</v>
      </c>
      <c r="D16" s="4">
        <v>21.242130279541016</v>
      </c>
    </row>
    <row r="17" spans="1:4">
      <c r="A17" s="4">
        <v>1993</v>
      </c>
      <c r="B17" s="4">
        <v>16.384857177734375</v>
      </c>
      <c r="C17" s="4">
        <v>35.190597534179688</v>
      </c>
      <c r="D17" s="4">
        <v>21.230463027954102</v>
      </c>
    </row>
    <row r="18" spans="1:4">
      <c r="A18" s="4">
        <v>1994</v>
      </c>
      <c r="B18" s="4">
        <v>16.184074401855469</v>
      </c>
      <c r="C18" s="4">
        <v>35.548046112060547</v>
      </c>
      <c r="D18" s="4">
        <v>21.919267654418945</v>
      </c>
    </row>
    <row r="19" spans="1:4">
      <c r="A19" s="4">
        <v>1995</v>
      </c>
      <c r="B19" s="4">
        <v>17.195644378662109</v>
      </c>
      <c r="C19" s="4">
        <v>35.926143646240234</v>
      </c>
      <c r="D19" s="4">
        <v>22.591110229492188</v>
      </c>
    </row>
    <row r="20" spans="1:4">
      <c r="A20" s="4">
        <v>1996</v>
      </c>
      <c r="B20" s="4">
        <v>17.785388946533203</v>
      </c>
      <c r="C20" s="4">
        <v>35.680000305175781</v>
      </c>
      <c r="D20" s="4">
        <v>22.322303771972656</v>
      </c>
    </row>
    <row r="21" spans="1:4">
      <c r="A21" s="4">
        <v>1997</v>
      </c>
      <c r="B21" s="4">
        <v>17.756551742553711</v>
      </c>
      <c r="C21" s="4">
        <v>35.631439208984375</v>
      </c>
      <c r="D21" s="4">
        <v>23.127492904663086</v>
      </c>
    </row>
    <row r="22" spans="1:4">
      <c r="A22" s="4">
        <v>1998</v>
      </c>
      <c r="B22" s="4">
        <v>18.122961044311523</v>
      </c>
      <c r="C22" s="4">
        <v>34.911396026611328</v>
      </c>
      <c r="D22" s="4">
        <v>23.204124450683594</v>
      </c>
    </row>
    <row r="23" spans="1:4">
      <c r="A23" s="4">
        <v>1999</v>
      </c>
      <c r="B23" s="4">
        <v>18.197032928466797</v>
      </c>
      <c r="C23" s="4">
        <v>32.773929595947266</v>
      </c>
      <c r="D23" s="4">
        <v>23.444940567016602</v>
      </c>
    </row>
    <row r="24" spans="1:4">
      <c r="A24" s="4">
        <v>2000</v>
      </c>
      <c r="B24" s="4">
        <v>17.379680633544922</v>
      </c>
      <c r="C24" s="4">
        <v>33.647148132324219</v>
      </c>
      <c r="D24" s="4">
        <v>23.936843872070313</v>
      </c>
    </row>
    <row r="25" spans="1:4">
      <c r="A25" s="4">
        <v>2001</v>
      </c>
      <c r="B25" s="4">
        <v>17.583757400512695</v>
      </c>
      <c r="C25" s="4">
        <v>32.061225891113281</v>
      </c>
      <c r="D25" s="4">
        <v>23.63128662109375</v>
      </c>
    </row>
    <row r="26" spans="1:4">
      <c r="A26" s="4">
        <v>2002</v>
      </c>
      <c r="B26" s="4">
        <v>18.029535293579102</v>
      </c>
      <c r="C26" s="4">
        <v>31.552219390869141</v>
      </c>
      <c r="D26" s="4">
        <v>23.151371002197266</v>
      </c>
    </row>
    <row r="27" spans="1:4">
      <c r="A27" s="4">
        <v>2003</v>
      </c>
      <c r="B27" s="4">
        <v>18.81505012512207</v>
      </c>
      <c r="C27" s="4">
        <v>33.687931060791016</v>
      </c>
      <c r="D27" s="4">
        <v>23.173446655273438</v>
      </c>
    </row>
    <row r="28" spans="1:4">
      <c r="A28" s="4">
        <v>2004</v>
      </c>
      <c r="B28" s="4">
        <v>20.263980865478516</v>
      </c>
      <c r="C28" s="4">
        <v>34.116065979003906</v>
      </c>
      <c r="D28" s="4">
        <v>23.641872406005859</v>
      </c>
    </row>
    <row r="29" spans="1:4">
      <c r="A29" s="4">
        <v>2005</v>
      </c>
      <c r="B29" s="4">
        <v>21.709976196289063</v>
      </c>
      <c r="C29" s="4">
        <v>34.067455291748047</v>
      </c>
      <c r="D29" s="4">
        <v>23.981285095214844</v>
      </c>
    </row>
    <row r="30" spans="1:4">
      <c r="A30" s="4">
        <v>2006</v>
      </c>
      <c r="B30" s="4">
        <v>23.142866134643555</v>
      </c>
      <c r="C30" s="4">
        <v>35.974239349365234</v>
      </c>
      <c r="D30" s="4">
        <v>24.349676132202148</v>
      </c>
    </row>
    <row r="31" spans="1:4">
      <c r="A31" s="4">
        <v>2007</v>
      </c>
      <c r="B31" s="4">
        <v>22.190073013305664</v>
      </c>
      <c r="C31" s="4">
        <v>36.914402008056641</v>
      </c>
      <c r="D31" s="4">
        <v>24.357616424560547</v>
      </c>
    </row>
    <row r="32" spans="1:4">
      <c r="A32" s="4">
        <v>2008</v>
      </c>
      <c r="B32" s="4">
        <v>20.668996810913086</v>
      </c>
      <c r="C32" s="4">
        <v>37.142753601074219</v>
      </c>
      <c r="D32" s="4">
        <v>23.052583694458008</v>
      </c>
    </row>
    <row r="33" spans="1:4">
      <c r="A33" s="4">
        <v>2009</v>
      </c>
      <c r="B33" s="4">
        <v>18.522363662719727</v>
      </c>
      <c r="C33" s="4">
        <v>35.730514526367188</v>
      </c>
      <c r="D33" s="4">
        <v>21.131486892700195</v>
      </c>
    </row>
    <row r="34" spans="1:4" ht="15" customHeight="1">
      <c r="A34" s="4">
        <v>2010</v>
      </c>
      <c r="B34" s="4">
        <v>19.27345085144043</v>
      </c>
      <c r="C34" s="4">
        <v>37.22607421875</v>
      </c>
      <c r="D34" s="4">
        <v>21.975887298583984</v>
      </c>
    </row>
    <row r="35" spans="1:4">
      <c r="A35" s="4">
        <v>2011</v>
      </c>
      <c r="B35" s="4">
        <v>19.280157089233398</v>
      </c>
      <c r="C35" s="4">
        <v>36.383445739746094</v>
      </c>
      <c r="D35" s="4">
        <v>22.1810302734375</v>
      </c>
    </row>
    <row r="36" spans="1:4" ht="15" customHeight="1">
      <c r="A36" s="4">
        <v>2012</v>
      </c>
      <c r="B36" s="4">
        <v>18.281745910644531</v>
      </c>
      <c r="C36" s="4">
        <v>35.231975555419922</v>
      </c>
      <c r="D36" s="4">
        <v>22.445301055908203</v>
      </c>
    </row>
    <row r="37" spans="1:4">
      <c r="A37" s="4">
        <v>2013</v>
      </c>
      <c r="B37" s="4">
        <v>17.626096725463867</v>
      </c>
      <c r="C37" s="4">
        <v>34.515956878662109</v>
      </c>
      <c r="D37" s="4">
        <v>22.75042724609375</v>
      </c>
    </row>
    <row r="38" spans="1:4" ht="15" customHeight="1">
      <c r="A38" s="4">
        <v>2014</v>
      </c>
      <c r="B38" s="4">
        <v>17.463045120239258</v>
      </c>
      <c r="C38" s="4">
        <v>34.964859008789063</v>
      </c>
      <c r="D38" s="4">
        <v>22.846525192260742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3"/>
  <sheetViews>
    <sheetView workbookViewId="0">
      <selection activeCell="U31" sqref="U31"/>
    </sheetView>
  </sheetViews>
  <sheetFormatPr defaultRowHeight="15"/>
  <cols>
    <col min="1" max="1" width="15" customWidth="1"/>
  </cols>
  <sheetData>
    <row r="1" spans="1:25">
      <c r="A1" s="20" t="s">
        <v>127</v>
      </c>
      <c r="B1" s="4"/>
      <c r="C1" s="4"/>
      <c r="D1" s="4"/>
      <c r="E1" s="4"/>
      <c r="F1" s="4"/>
    </row>
    <row r="2" spans="1:25">
      <c r="A2" s="4"/>
      <c r="B2" s="4"/>
      <c r="C2" s="4"/>
      <c r="D2" s="4"/>
      <c r="E2" s="4"/>
      <c r="F2" s="4"/>
    </row>
    <row r="3" spans="1:25">
      <c r="A3" s="4"/>
      <c r="B3" s="4"/>
      <c r="C3" s="4"/>
      <c r="D3" s="4"/>
      <c r="E3" s="4"/>
      <c r="F3" s="4"/>
    </row>
    <row r="4" spans="1:25">
      <c r="A4" s="4" t="s">
        <v>8</v>
      </c>
      <c r="B4" s="4">
        <v>1</v>
      </c>
      <c r="C4" s="4">
        <v>2</v>
      </c>
      <c r="D4" s="4">
        <v>3</v>
      </c>
      <c r="E4" s="4">
        <v>4</v>
      </c>
      <c r="F4" s="4">
        <v>5</v>
      </c>
      <c r="G4">
        <v>6</v>
      </c>
      <c r="H4" s="4">
        <v>7</v>
      </c>
      <c r="I4">
        <v>8</v>
      </c>
      <c r="J4" s="4">
        <v>9</v>
      </c>
      <c r="K4">
        <v>10</v>
      </c>
    </row>
    <row r="5" spans="1:25">
      <c r="A5" s="4" t="s">
        <v>9</v>
      </c>
      <c r="B5" s="4">
        <v>0</v>
      </c>
      <c r="C5" s="4">
        <v>0</v>
      </c>
      <c r="D5" s="4">
        <v>0</v>
      </c>
      <c r="E5" s="4">
        <v>0</v>
      </c>
      <c r="F5" s="4">
        <v>250</v>
      </c>
      <c r="G5" s="4">
        <v>0</v>
      </c>
      <c r="H5" s="4">
        <v>0</v>
      </c>
      <c r="I5" s="4">
        <v>0</v>
      </c>
      <c r="J5" s="4">
        <v>0</v>
      </c>
      <c r="K5" s="4">
        <v>0</v>
      </c>
    </row>
    <row r="6" spans="1:25">
      <c r="A6" s="4" t="s">
        <v>10</v>
      </c>
      <c r="B6" s="4">
        <v>72.865700000000004</v>
      </c>
      <c r="C6" s="4">
        <v>163.73660999999998</v>
      </c>
      <c r="D6" s="4">
        <v>175.39339000000001</v>
      </c>
      <c r="E6" s="4">
        <v>185.57488000000001</v>
      </c>
      <c r="F6">
        <v>184.32708</v>
      </c>
      <c r="G6">
        <v>194.49947</v>
      </c>
      <c r="H6">
        <v>202.62889000000001</v>
      </c>
      <c r="I6">
        <v>206.49466000000001</v>
      </c>
      <c r="J6">
        <v>211.16915</v>
      </c>
      <c r="K6">
        <v>224.64421999999999</v>
      </c>
    </row>
    <row r="7" spans="1:25">
      <c r="A7" s="4" t="s">
        <v>11</v>
      </c>
      <c r="B7" s="4">
        <v>152.66968</v>
      </c>
      <c r="C7" s="4">
        <v>183.06308999999999</v>
      </c>
      <c r="D7" s="4">
        <v>192.08412000000001</v>
      </c>
      <c r="E7" s="4">
        <v>198.9357</v>
      </c>
      <c r="F7">
        <v>200.3125</v>
      </c>
      <c r="G7">
        <v>204.34949</v>
      </c>
      <c r="H7">
        <v>205.56844000000001</v>
      </c>
      <c r="I7">
        <v>211.95587</v>
      </c>
      <c r="J7">
        <v>216.86308</v>
      </c>
      <c r="K7">
        <v>230.53882999999999</v>
      </c>
    </row>
    <row r="8" spans="1:25">
      <c r="A8" s="4" t="s">
        <v>12</v>
      </c>
      <c r="B8" s="4">
        <v>178.38798</v>
      </c>
      <c r="C8" s="4">
        <v>193.93208000000001</v>
      </c>
      <c r="D8" s="4">
        <v>199.65125</v>
      </c>
      <c r="E8" s="4">
        <v>202.46136000000001</v>
      </c>
      <c r="F8">
        <v>206.5829</v>
      </c>
      <c r="G8">
        <v>210.56811999999999</v>
      </c>
      <c r="H8">
        <v>213.14066</v>
      </c>
      <c r="I8">
        <v>214.06748999999999</v>
      </c>
      <c r="J8">
        <v>217.86291</v>
      </c>
      <c r="K8">
        <v>241.97764999999998</v>
      </c>
      <c r="P8" s="49"/>
      <c r="Q8" s="49"/>
      <c r="R8" s="49"/>
      <c r="S8" s="49"/>
      <c r="T8" s="49"/>
      <c r="U8" s="49"/>
      <c r="V8" s="49"/>
      <c r="W8" s="49"/>
      <c r="X8" s="49"/>
      <c r="Y8" s="49"/>
    </row>
    <row r="9" spans="1:25">
      <c r="A9" s="4" t="s">
        <v>13</v>
      </c>
      <c r="B9" s="4">
        <v>250</v>
      </c>
      <c r="C9" s="4">
        <v>250</v>
      </c>
      <c r="D9" s="4">
        <v>250</v>
      </c>
      <c r="E9" s="4">
        <v>250</v>
      </c>
      <c r="F9" s="4">
        <v>250</v>
      </c>
      <c r="G9" s="4">
        <v>0</v>
      </c>
      <c r="H9" s="4">
        <v>0</v>
      </c>
      <c r="I9" s="4">
        <v>0</v>
      </c>
      <c r="J9" s="4">
        <v>0</v>
      </c>
      <c r="K9" s="4">
        <v>0</v>
      </c>
      <c r="P9" s="49"/>
      <c r="Q9" s="49"/>
      <c r="R9" s="49"/>
      <c r="S9" s="49"/>
      <c r="T9" s="49"/>
      <c r="U9" s="49"/>
      <c r="V9" s="49"/>
      <c r="W9" s="49"/>
      <c r="X9" s="49"/>
      <c r="Y9" s="49"/>
    </row>
    <row r="10" spans="1:25">
      <c r="A10" s="4"/>
      <c r="B10" s="4"/>
      <c r="C10" s="4"/>
      <c r="D10" s="4"/>
      <c r="E10" s="4"/>
      <c r="F10" s="4"/>
      <c r="L10" s="19"/>
      <c r="P10" s="49"/>
      <c r="Q10" s="49"/>
      <c r="R10" s="49"/>
      <c r="S10" s="49"/>
      <c r="T10" s="49"/>
      <c r="U10" s="49"/>
      <c r="V10" s="49"/>
      <c r="W10" s="49"/>
      <c r="X10" s="49"/>
      <c r="Y10" s="49"/>
    </row>
    <row r="11" spans="1:25">
      <c r="A11" s="4"/>
      <c r="B11" s="4"/>
      <c r="C11" s="4"/>
      <c r="D11" s="4"/>
      <c r="E11" s="4"/>
      <c r="F11" s="4"/>
      <c r="L11" s="19"/>
    </row>
    <row r="12" spans="1:25">
      <c r="A12" s="4" t="s">
        <v>3</v>
      </c>
      <c r="B12" s="4">
        <f>B6</f>
        <v>72.865700000000004</v>
      </c>
      <c r="C12" s="4">
        <f>C6</f>
        <v>163.73660999999998</v>
      </c>
      <c r="D12" s="4">
        <f>D6</f>
        <v>175.39339000000001</v>
      </c>
      <c r="E12" s="4">
        <f>E6</f>
        <v>185.57488000000001</v>
      </c>
      <c r="F12" s="4">
        <f t="shared" ref="F12:K12" si="0">F6</f>
        <v>184.32708</v>
      </c>
      <c r="G12" s="4">
        <f t="shared" si="0"/>
        <v>194.49947</v>
      </c>
      <c r="H12" s="4">
        <f t="shared" si="0"/>
        <v>202.62889000000001</v>
      </c>
      <c r="I12" s="4">
        <f t="shared" si="0"/>
        <v>206.49466000000001</v>
      </c>
      <c r="J12" s="4">
        <f t="shared" si="0"/>
        <v>211.16915</v>
      </c>
      <c r="K12" s="4">
        <f t="shared" si="0"/>
        <v>224.64421999999999</v>
      </c>
    </row>
    <row r="13" spans="1:25">
      <c r="A13" s="4" t="s">
        <v>4</v>
      </c>
      <c r="B13" s="4">
        <f t="shared" ref="B13:E14" si="1">B7-B6</f>
        <v>79.803979999999996</v>
      </c>
      <c r="C13" s="4">
        <f t="shared" si="1"/>
        <v>19.326480000000004</v>
      </c>
      <c r="D13" s="4">
        <f t="shared" si="1"/>
        <v>16.690730000000002</v>
      </c>
      <c r="E13" s="4">
        <f t="shared" si="1"/>
        <v>13.36081999999999</v>
      </c>
      <c r="F13" s="4">
        <f t="shared" ref="F13:K13" si="2">F7-F6</f>
        <v>15.985420000000005</v>
      </c>
      <c r="G13" s="4">
        <f t="shared" si="2"/>
        <v>9.8500200000000007</v>
      </c>
      <c r="H13" s="4">
        <f t="shared" si="2"/>
        <v>2.939549999999997</v>
      </c>
      <c r="I13" s="4">
        <f t="shared" si="2"/>
        <v>5.4612099999999941</v>
      </c>
      <c r="J13" s="4">
        <f t="shared" si="2"/>
        <v>5.6939299999999946</v>
      </c>
      <c r="K13" s="4">
        <f t="shared" si="2"/>
        <v>5.8946100000000001</v>
      </c>
    </row>
    <row r="14" spans="1:25">
      <c r="A14" s="4" t="s">
        <v>5</v>
      </c>
      <c r="B14" s="4">
        <f t="shared" si="1"/>
        <v>25.718299999999999</v>
      </c>
      <c r="C14" s="4">
        <f t="shared" si="1"/>
        <v>10.868990000000025</v>
      </c>
      <c r="D14" s="4">
        <f t="shared" si="1"/>
        <v>7.5671299999999917</v>
      </c>
      <c r="E14" s="4">
        <f t="shared" si="1"/>
        <v>3.5256600000000162</v>
      </c>
      <c r="F14" s="4">
        <f t="shared" ref="F14:K14" si="3">F8-F7</f>
        <v>6.2703999999999951</v>
      </c>
      <c r="G14" s="4">
        <f t="shared" si="3"/>
        <v>6.2186299999999903</v>
      </c>
      <c r="H14" s="4">
        <f t="shared" si="3"/>
        <v>7.5722199999999873</v>
      </c>
      <c r="I14" s="4">
        <f t="shared" si="3"/>
        <v>2.1116199999999878</v>
      </c>
      <c r="J14" s="4">
        <f t="shared" si="3"/>
        <v>0.99983000000000288</v>
      </c>
      <c r="K14" s="4">
        <f t="shared" si="3"/>
        <v>11.438819999999993</v>
      </c>
    </row>
    <row r="15" spans="1:25">
      <c r="A15" s="15"/>
      <c r="B15" s="4"/>
      <c r="C15" s="4"/>
      <c r="D15" s="4"/>
      <c r="E15" s="4"/>
      <c r="F15" s="4"/>
    </row>
    <row r="16" spans="1:25">
      <c r="A16" s="4"/>
      <c r="B16" s="4"/>
      <c r="C16" s="4"/>
      <c r="D16" s="4"/>
      <c r="E16" s="4"/>
      <c r="F16" s="4"/>
    </row>
    <row r="17" spans="1:11">
      <c r="A17" s="4"/>
      <c r="B17" s="4"/>
      <c r="C17" s="4"/>
      <c r="D17" s="4"/>
      <c r="E17" s="4"/>
      <c r="F17" s="4"/>
    </row>
    <row r="30" spans="1:11">
      <c r="A30" s="4"/>
      <c r="B30" s="4"/>
      <c r="C30" s="4"/>
      <c r="D30" s="4"/>
      <c r="E30" s="4"/>
      <c r="F30" s="4"/>
    </row>
    <row r="31" spans="1:11" ht="15.75" customHeight="1">
      <c r="A31" s="4"/>
      <c r="B31" s="4"/>
      <c r="C31" s="4"/>
      <c r="D31" s="4"/>
      <c r="E31" s="4"/>
      <c r="F31" s="4"/>
      <c r="G31" s="4"/>
      <c r="H31" s="4"/>
      <c r="I31" s="4"/>
      <c r="J31" s="4"/>
      <c r="K31" s="4"/>
    </row>
    <row r="32" spans="1:11">
      <c r="A32" s="4"/>
      <c r="B32" s="4"/>
      <c r="C32" s="4"/>
      <c r="D32" s="4"/>
      <c r="E32" s="4"/>
      <c r="F32" s="4"/>
      <c r="G32" s="4"/>
      <c r="H32" s="4"/>
      <c r="I32" s="4"/>
      <c r="J32" s="4"/>
      <c r="K32" s="4"/>
    </row>
    <row r="33" ht="15" customHeight="1"/>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0"/>
  <sheetViews>
    <sheetView workbookViewId="0">
      <selection activeCell="S20" sqref="S20"/>
    </sheetView>
  </sheetViews>
  <sheetFormatPr defaultRowHeight="15"/>
  <cols>
    <col min="1" max="1" width="9.140625" style="21"/>
    <col min="2" max="4" width="9.5703125" style="21" bestFit="1" customWidth="1"/>
    <col min="5" max="5" width="9.28515625" style="21" bestFit="1" customWidth="1"/>
    <col min="6" max="6" width="9.5703125" style="21" bestFit="1" customWidth="1"/>
    <col min="7" max="7" width="9.28515625" style="21" bestFit="1" customWidth="1"/>
    <col min="8" max="8" width="12.5703125" style="21" bestFit="1" customWidth="1"/>
    <col min="9" max="16384" width="9.140625" style="21"/>
  </cols>
  <sheetData>
    <row r="2" spans="1:8" ht="16.5" customHeight="1">
      <c r="B2" s="25" t="s">
        <v>66</v>
      </c>
      <c r="C2" s="48" t="s">
        <v>103</v>
      </c>
      <c r="D2" s="48" t="s">
        <v>101</v>
      </c>
      <c r="E2" s="48" t="s">
        <v>102</v>
      </c>
      <c r="F2" s="25" t="s">
        <v>65</v>
      </c>
      <c r="G2" s="25" t="s">
        <v>64</v>
      </c>
    </row>
    <row r="3" spans="1:8">
      <c r="A3" s="21" t="s">
        <v>30</v>
      </c>
      <c r="B3" s="47">
        <v>22.98892</v>
      </c>
      <c r="C3" s="47">
        <v>62.213850000000001</v>
      </c>
      <c r="D3" s="47">
        <v>5.0481999999999996</v>
      </c>
      <c r="E3" s="47">
        <v>6.0552700000000002</v>
      </c>
      <c r="F3" s="47">
        <v>20.713509999999999</v>
      </c>
      <c r="G3" s="47">
        <v>1.6563000000000001</v>
      </c>
      <c r="H3" s="47">
        <f>(SUM(B3:G3))*100</f>
        <v>11867.605</v>
      </c>
    </row>
    <row r="4" spans="1:8">
      <c r="A4" s="21" t="s">
        <v>37</v>
      </c>
      <c r="B4" s="47">
        <v>46.463180000000001</v>
      </c>
      <c r="C4" s="47">
        <v>56.863870000000006</v>
      </c>
      <c r="D4" s="47">
        <v>29.141749999999998</v>
      </c>
      <c r="E4" s="47">
        <v>6.2569200000000009</v>
      </c>
      <c r="F4" s="47">
        <v>14.385580000000001</v>
      </c>
      <c r="G4" s="47">
        <v>1.48763</v>
      </c>
      <c r="H4" s="47">
        <f>(SUM(B4:G4))*100</f>
        <v>15459.893000000002</v>
      </c>
    </row>
    <row r="5" spans="1:8">
      <c r="A5" s="21" t="s">
        <v>25</v>
      </c>
      <c r="B5" s="47">
        <v>43.713859999999997</v>
      </c>
      <c r="C5" s="47">
        <v>24.61458</v>
      </c>
      <c r="D5" s="47">
        <v>8.3088700000000006</v>
      </c>
      <c r="E5" s="47">
        <v>0.59826999999999997</v>
      </c>
      <c r="F5" s="47">
        <v>35.020240000000001</v>
      </c>
      <c r="G5" s="47">
        <v>10.6829</v>
      </c>
      <c r="H5" s="47">
        <f>(SUM(B5:G5))*100</f>
        <v>12293.872000000001</v>
      </c>
    </row>
    <row r="6" spans="1:8">
      <c r="A6" s="21" t="s">
        <v>63</v>
      </c>
      <c r="B6" s="47">
        <f t="shared" ref="B6:H6" si="0">(AVERAGE(B3:B5))*100</f>
        <v>3772.1986666666667</v>
      </c>
      <c r="C6" s="47">
        <f t="shared" si="0"/>
        <v>4789.7433333333329</v>
      </c>
      <c r="D6" s="47">
        <f t="shared" si="0"/>
        <v>1416.6273333333331</v>
      </c>
      <c r="E6" s="47">
        <f t="shared" si="0"/>
        <v>430.3486666666667</v>
      </c>
      <c r="F6" s="47">
        <f t="shared" si="0"/>
        <v>2337.3110000000001</v>
      </c>
      <c r="G6" s="47">
        <f t="shared" si="0"/>
        <v>460.89433333333335</v>
      </c>
      <c r="H6" s="47">
        <f t="shared" si="0"/>
        <v>1320712.3333333335</v>
      </c>
    </row>
    <row r="30" ht="15" customHeight="1"/>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1"/>
  <sheetViews>
    <sheetView workbookViewId="0">
      <selection activeCell="M20" sqref="M20"/>
    </sheetView>
  </sheetViews>
  <sheetFormatPr defaultRowHeight="15"/>
  <cols>
    <col min="1" max="1" width="30.28515625" style="21" bestFit="1" customWidth="1"/>
    <col min="2" max="2" width="20.42578125" style="21" bestFit="1" customWidth="1"/>
    <col min="3" max="3" width="27.5703125" style="21" customWidth="1"/>
    <col min="4" max="16384" width="9.140625" style="21"/>
  </cols>
  <sheetData>
    <row r="2" spans="1:3" ht="63" customHeight="1">
      <c r="B2" s="24" t="s">
        <v>51</v>
      </c>
      <c r="C2" s="24" t="s">
        <v>50</v>
      </c>
    </row>
    <row r="3" spans="1:3">
      <c r="A3" s="22" t="s">
        <v>49</v>
      </c>
      <c r="B3" s="23">
        <v>1.5035617367706919</v>
      </c>
      <c r="C3" s="23">
        <v>1.581128448665762</v>
      </c>
    </row>
    <row r="4" spans="1:3">
      <c r="A4" s="22" t="s">
        <v>1</v>
      </c>
      <c r="B4" s="23">
        <v>2.0021097046413505</v>
      </c>
      <c r="C4" s="23">
        <v>1.4156331223628691</v>
      </c>
    </row>
    <row r="5" spans="1:3">
      <c r="A5" s="22" t="s">
        <v>93</v>
      </c>
      <c r="B5" s="23">
        <v>2.037327955219856</v>
      </c>
      <c r="C5" s="23">
        <v>1.2731091263826047</v>
      </c>
    </row>
    <row r="10" spans="1:3" ht="17.25" customHeight="1"/>
    <row r="20" ht="48" customHeight="1"/>
    <row r="21" ht="40.5" customHeight="1"/>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workbookViewId="0">
      <selection activeCell="J36" sqref="J36"/>
    </sheetView>
  </sheetViews>
  <sheetFormatPr defaultRowHeight="15"/>
  <cols>
    <col min="1" max="1" width="24.7109375" bestFit="1" customWidth="1"/>
  </cols>
  <sheetData>
    <row r="1" spans="1:6">
      <c r="A1" s="20" t="s">
        <v>31</v>
      </c>
      <c r="B1" s="4"/>
      <c r="C1" s="4"/>
      <c r="D1" s="4"/>
      <c r="E1" s="4"/>
      <c r="F1" s="4"/>
    </row>
    <row r="2" spans="1:6">
      <c r="A2" s="4"/>
      <c r="B2" s="4"/>
      <c r="C2" s="4"/>
      <c r="D2" s="4"/>
      <c r="E2" s="4"/>
      <c r="F2" s="4"/>
    </row>
    <row r="3" spans="1:6">
      <c r="A3" s="4"/>
      <c r="B3" s="4"/>
      <c r="C3" s="4"/>
      <c r="D3" s="4"/>
      <c r="E3" s="4"/>
      <c r="F3" s="4"/>
    </row>
    <row r="4" spans="1:6">
      <c r="A4" s="4" t="s">
        <v>8</v>
      </c>
      <c r="B4" s="4" t="s">
        <v>49</v>
      </c>
      <c r="C4" s="4" t="s">
        <v>1</v>
      </c>
      <c r="D4" s="4" t="s">
        <v>2</v>
      </c>
      <c r="E4" s="4" t="s">
        <v>93</v>
      </c>
      <c r="F4" s="4"/>
    </row>
    <row r="5" spans="1:6">
      <c r="A5" s="4" t="s">
        <v>9</v>
      </c>
      <c r="B5" s="4">
        <v>9.6528825759887695</v>
      </c>
      <c r="C5" s="4">
        <v>24.018041610717773</v>
      </c>
      <c r="D5" s="4">
        <v>0.54860025644302368</v>
      </c>
      <c r="E5" s="4">
        <v>15.493339538574219</v>
      </c>
      <c r="F5" s="4"/>
    </row>
    <row r="6" spans="1:6">
      <c r="A6" s="4" t="s">
        <v>10</v>
      </c>
      <c r="B6" s="4">
        <v>14.422904968261719</v>
      </c>
      <c r="C6" s="4">
        <v>30.299346923828125</v>
      </c>
      <c r="D6" s="4">
        <v>9.0835084915161133</v>
      </c>
      <c r="E6" s="4">
        <v>19.562677383422852</v>
      </c>
      <c r="F6" s="4"/>
    </row>
    <row r="7" spans="1:6">
      <c r="A7" s="4" t="s">
        <v>11</v>
      </c>
      <c r="B7" s="4">
        <v>17.364751815795898</v>
      </c>
      <c r="C7" s="4">
        <v>32.420566558837891</v>
      </c>
      <c r="D7" s="4">
        <v>11.660833358764648</v>
      </c>
      <c r="E7" s="4">
        <v>21.958581924438477</v>
      </c>
      <c r="F7" s="4"/>
    </row>
    <row r="8" spans="1:6">
      <c r="A8" s="4" t="s">
        <v>12</v>
      </c>
      <c r="B8" s="4">
        <v>19.777093887329102</v>
      </c>
      <c r="C8" s="4">
        <v>37.799964904785156</v>
      </c>
      <c r="D8" s="4">
        <v>15.881882667541504</v>
      </c>
      <c r="E8" s="4">
        <v>24.064254760742188</v>
      </c>
      <c r="F8" s="4"/>
    </row>
    <row r="9" spans="1:6">
      <c r="A9" s="4" t="s">
        <v>13</v>
      </c>
      <c r="B9" s="4">
        <v>26.933670043945313</v>
      </c>
      <c r="C9" s="4">
        <v>44.351982116699219</v>
      </c>
      <c r="D9" s="4">
        <v>25.821231842041016</v>
      </c>
      <c r="E9" s="4">
        <v>28.532758712768555</v>
      </c>
      <c r="F9" s="4"/>
    </row>
    <row r="10" spans="1:6">
      <c r="A10" s="4"/>
      <c r="B10" s="4"/>
      <c r="C10" s="4"/>
      <c r="D10" s="4"/>
      <c r="E10" s="4"/>
      <c r="F10" s="4"/>
    </row>
    <row r="11" spans="1:6">
      <c r="A11" s="4"/>
      <c r="B11" s="4"/>
      <c r="C11" s="4"/>
      <c r="D11" s="4"/>
      <c r="E11" s="4"/>
      <c r="F11" s="4"/>
    </row>
    <row r="12" spans="1:6">
      <c r="A12" s="4" t="s">
        <v>3</v>
      </c>
      <c r="B12" s="4">
        <f>B6</f>
        <v>14.422904968261719</v>
      </c>
      <c r="C12" s="4">
        <f>C6</f>
        <v>30.299346923828125</v>
      </c>
      <c r="D12" s="4">
        <f>D6</f>
        <v>9.0835084915161133</v>
      </c>
      <c r="E12" s="4">
        <f>E6</f>
        <v>19.562677383422852</v>
      </c>
      <c r="F12" s="4"/>
    </row>
    <row r="13" spans="1:6">
      <c r="A13" s="4" t="s">
        <v>4</v>
      </c>
      <c r="B13" s="4">
        <f t="shared" ref="B13:E14" si="0">B7-B6</f>
        <v>2.9418468475341797</v>
      </c>
      <c r="C13" s="4">
        <f t="shared" si="0"/>
        <v>2.1212196350097656</v>
      </c>
      <c r="D13" s="4">
        <f t="shared" si="0"/>
        <v>2.5773248672485352</v>
      </c>
      <c r="E13" s="4">
        <f t="shared" si="0"/>
        <v>2.395904541015625</v>
      </c>
      <c r="F13" s="4"/>
    </row>
    <row r="14" spans="1:6">
      <c r="A14" s="4" t="s">
        <v>5</v>
      </c>
      <c r="B14" s="4">
        <f t="shared" si="0"/>
        <v>2.4123420715332031</v>
      </c>
      <c r="C14" s="4">
        <f t="shared" si="0"/>
        <v>5.3793983459472656</v>
      </c>
      <c r="D14" s="4">
        <f t="shared" si="0"/>
        <v>4.2210493087768555</v>
      </c>
      <c r="E14" s="4">
        <f t="shared" si="0"/>
        <v>2.1056728363037109</v>
      </c>
      <c r="F14" s="4"/>
    </row>
    <row r="15" spans="1:6">
      <c r="A15" s="4"/>
      <c r="B15" s="4"/>
      <c r="C15" s="4"/>
      <c r="D15" s="4"/>
      <c r="E15" s="4"/>
      <c r="F15" s="4"/>
    </row>
    <row r="16" spans="1:6">
      <c r="A16" s="4" t="s">
        <v>6</v>
      </c>
      <c r="B16" s="4">
        <f>B9-B8</f>
        <v>7.1565761566162109</v>
      </c>
      <c r="C16" s="4">
        <f>C9-C8</f>
        <v>6.5520172119140625</v>
      </c>
      <c r="D16" s="4">
        <f>D9-D8</f>
        <v>9.9393491744995117</v>
      </c>
      <c r="E16" s="4">
        <f>E9-E8</f>
        <v>4.4685039520263672</v>
      </c>
      <c r="F16" s="4"/>
    </row>
    <row r="17" spans="1:6">
      <c r="A17" s="4" t="s">
        <v>7</v>
      </c>
      <c r="B17" s="4">
        <f>B6-B5</f>
        <v>4.7700223922729492</v>
      </c>
      <c r="C17" s="4">
        <f>C6-C5</f>
        <v>6.2813053131103516</v>
      </c>
      <c r="D17" s="4">
        <f>D6-D5</f>
        <v>8.5349082350730896</v>
      </c>
      <c r="E17" s="4">
        <f>E6-E5</f>
        <v>4.0693378448486328</v>
      </c>
      <c r="F17" s="4"/>
    </row>
    <row r="31" spans="1:6" ht="15.75" customHeight="1"/>
    <row r="33" ht="15" customHeight="1"/>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workbookViewId="0">
      <selection activeCell="H35" sqref="H35"/>
    </sheetView>
  </sheetViews>
  <sheetFormatPr defaultRowHeight="15"/>
  <cols>
    <col min="2" max="2" width="15.85546875" bestFit="1" customWidth="1"/>
  </cols>
  <sheetData>
    <row r="1" spans="1:7">
      <c r="A1" s="20" t="s">
        <v>32</v>
      </c>
      <c r="B1" s="4"/>
      <c r="C1" s="4"/>
      <c r="D1" s="4"/>
      <c r="E1" s="4"/>
      <c r="F1" s="4"/>
      <c r="G1" s="4"/>
    </row>
    <row r="2" spans="1:7">
      <c r="A2" s="4"/>
      <c r="B2" s="4"/>
      <c r="C2" s="4"/>
      <c r="D2" s="4"/>
      <c r="E2" s="4"/>
      <c r="F2" s="4"/>
      <c r="G2" s="4"/>
    </row>
    <row r="3" spans="1:7">
      <c r="A3" s="4" t="s">
        <v>44</v>
      </c>
      <c r="B3" s="15" t="s">
        <v>95</v>
      </c>
      <c r="C3" s="4" t="s">
        <v>14</v>
      </c>
      <c r="D3" s="32" t="s">
        <v>94</v>
      </c>
      <c r="E3" s="14" t="s">
        <v>45</v>
      </c>
      <c r="F3" s="4" t="s">
        <v>15</v>
      </c>
      <c r="G3" s="56" t="s">
        <v>46</v>
      </c>
    </row>
    <row r="4" spans="1:7">
      <c r="A4" s="4" t="s">
        <v>33</v>
      </c>
      <c r="B4" s="4">
        <v>26.933670043945313</v>
      </c>
      <c r="C4" s="4"/>
      <c r="D4" s="4"/>
      <c r="E4" s="4"/>
      <c r="F4" s="4">
        <v>17.122079849243164</v>
      </c>
      <c r="G4" s="4">
        <v>16.764095306396484</v>
      </c>
    </row>
    <row r="5" spans="1:7">
      <c r="A5" s="4" t="s">
        <v>34</v>
      </c>
      <c r="B5" s="4"/>
      <c r="C5" s="4"/>
      <c r="D5" s="4">
        <v>25.137235641479492</v>
      </c>
      <c r="E5" s="4"/>
      <c r="F5" s="4">
        <v>17.122079849243164</v>
      </c>
      <c r="G5" s="4">
        <v>16.764095306396484</v>
      </c>
    </row>
    <row r="6" spans="1:7">
      <c r="A6" s="4" t="s">
        <v>35</v>
      </c>
      <c r="B6" s="4"/>
      <c r="C6" s="4"/>
      <c r="D6" s="4">
        <v>19.930263519287109</v>
      </c>
      <c r="E6" s="4"/>
      <c r="F6" s="4">
        <v>17.122079849243164</v>
      </c>
      <c r="G6" s="4">
        <v>16.764095306396484</v>
      </c>
    </row>
    <row r="7" spans="1:7">
      <c r="A7" s="4" t="s">
        <v>30</v>
      </c>
      <c r="B7" s="4">
        <v>19.839235305786133</v>
      </c>
      <c r="C7" s="4"/>
      <c r="D7" s="4"/>
      <c r="E7" s="4"/>
      <c r="F7" s="4">
        <v>17.122079849243164</v>
      </c>
      <c r="G7" s="4">
        <v>16.764095306396484</v>
      </c>
    </row>
    <row r="8" spans="1:7">
      <c r="A8" s="4" t="s">
        <v>37</v>
      </c>
      <c r="B8" s="4">
        <v>19.777093887329102</v>
      </c>
      <c r="C8" s="4"/>
      <c r="D8" s="4"/>
      <c r="E8" s="4"/>
      <c r="F8" s="4">
        <v>17.122079849243164</v>
      </c>
      <c r="G8" s="4">
        <v>16.764095306396484</v>
      </c>
    </row>
    <row r="9" spans="1:7">
      <c r="A9" s="4" t="s">
        <v>26</v>
      </c>
      <c r="B9" s="4">
        <v>19.193931579589844</v>
      </c>
      <c r="C9" s="4"/>
      <c r="D9" s="4"/>
      <c r="E9" s="4"/>
      <c r="F9" s="4">
        <v>17.122079849243164</v>
      </c>
      <c r="G9" s="4">
        <v>16.764095306396484</v>
      </c>
    </row>
    <row r="10" spans="1:7">
      <c r="A10" s="4" t="s">
        <v>36</v>
      </c>
      <c r="B10" s="4"/>
      <c r="C10" s="4"/>
      <c r="D10" s="4"/>
      <c r="E10" s="4">
        <v>19.067558288574219</v>
      </c>
      <c r="F10" s="4">
        <v>17.122079849243164</v>
      </c>
      <c r="G10" s="4">
        <v>16.764095306396484</v>
      </c>
    </row>
    <row r="11" spans="1:7">
      <c r="A11" s="4" t="s">
        <v>28</v>
      </c>
      <c r="B11" s="4"/>
      <c r="C11" s="4"/>
      <c r="D11" s="4"/>
      <c r="E11" s="4">
        <v>18.937711715698242</v>
      </c>
      <c r="F11" s="4">
        <v>17.122079849243164</v>
      </c>
      <c r="G11" s="4">
        <v>16.764095306396484</v>
      </c>
    </row>
    <row r="12" spans="1:7">
      <c r="A12" s="4" t="s">
        <v>25</v>
      </c>
      <c r="B12" s="4">
        <v>17.725912094116211</v>
      </c>
      <c r="C12" s="4"/>
      <c r="D12" s="4"/>
      <c r="E12" s="4"/>
      <c r="F12" s="4">
        <v>17.122079849243164</v>
      </c>
      <c r="G12" s="4">
        <v>16.764095306396484</v>
      </c>
    </row>
    <row r="13" spans="1:7">
      <c r="A13" s="4" t="s">
        <v>27</v>
      </c>
      <c r="B13" s="4">
        <v>17.364751815795898</v>
      </c>
      <c r="C13" s="4"/>
      <c r="D13" s="4"/>
      <c r="E13" s="4"/>
      <c r="F13" s="4">
        <v>17.122079849243164</v>
      </c>
      <c r="G13" s="4">
        <v>16.764095306396484</v>
      </c>
    </row>
    <row r="14" spans="1:7">
      <c r="A14" s="4" t="s">
        <v>38</v>
      </c>
      <c r="B14" s="4"/>
      <c r="C14" s="4"/>
      <c r="D14" s="4">
        <v>17.310783386230469</v>
      </c>
      <c r="E14" s="4"/>
      <c r="F14" s="4">
        <v>17.122079849243164</v>
      </c>
      <c r="G14" s="4">
        <v>16.764095306396484</v>
      </c>
    </row>
    <row r="15" spans="1:7">
      <c r="A15" s="4" t="s">
        <v>39</v>
      </c>
      <c r="B15" s="4"/>
      <c r="C15" s="4">
        <v>16.764095306396484</v>
      </c>
      <c r="D15" s="4"/>
      <c r="E15" s="4"/>
      <c r="F15" s="4">
        <v>17.122079849243164</v>
      </c>
      <c r="G15" s="4">
        <v>16.764095306396484</v>
      </c>
    </row>
    <row r="16" spans="1:7">
      <c r="A16" s="4" t="s">
        <v>18</v>
      </c>
      <c r="B16" s="4"/>
      <c r="C16" s="4">
        <v>16.587841033935547</v>
      </c>
      <c r="D16" s="4"/>
      <c r="E16" s="4"/>
      <c r="F16" s="4">
        <v>17.122079849243164</v>
      </c>
      <c r="G16" s="4">
        <v>16.764095306396484</v>
      </c>
    </row>
    <row r="17" spans="1:7">
      <c r="A17" s="4" t="s">
        <v>16</v>
      </c>
      <c r="B17" s="4"/>
      <c r="C17" s="4">
        <v>16.578956604003906</v>
      </c>
      <c r="D17" s="4"/>
      <c r="E17" s="4"/>
      <c r="F17" s="4">
        <v>17.122079849243164</v>
      </c>
      <c r="G17" s="4">
        <v>16.764095306396484</v>
      </c>
    </row>
    <row r="18" spans="1:7">
      <c r="A18" s="4" t="s">
        <v>40</v>
      </c>
      <c r="B18" s="4">
        <v>16.561290740966797</v>
      </c>
      <c r="C18" s="4"/>
      <c r="D18" s="4"/>
      <c r="E18" s="4"/>
      <c r="F18" s="4">
        <v>17.122079849243164</v>
      </c>
      <c r="G18" s="4">
        <v>16.764095306396484</v>
      </c>
    </row>
    <row r="19" spans="1:7">
      <c r="A19" s="4" t="s">
        <v>29</v>
      </c>
      <c r="B19" s="4"/>
      <c r="C19" s="4">
        <v>15.78201961517334</v>
      </c>
      <c r="D19" s="4"/>
      <c r="E19" s="4"/>
      <c r="F19" s="4">
        <v>17.122079849243164</v>
      </c>
      <c r="G19" s="4">
        <v>16.764095306396484</v>
      </c>
    </row>
    <row r="20" spans="1:7">
      <c r="A20" s="4" t="s">
        <v>17</v>
      </c>
      <c r="B20" s="4"/>
      <c r="C20" s="4"/>
      <c r="D20" s="4">
        <v>15.195176124572754</v>
      </c>
      <c r="E20" s="4"/>
      <c r="F20" s="4">
        <v>17.122079849243164</v>
      </c>
      <c r="G20" s="4">
        <v>16.764095306396484</v>
      </c>
    </row>
    <row r="21" spans="1:7">
      <c r="A21" s="4" t="s">
        <v>24</v>
      </c>
      <c r="B21" s="4"/>
      <c r="C21" s="4"/>
      <c r="D21" s="4"/>
      <c r="E21" s="4">
        <v>14.422904968261719</v>
      </c>
      <c r="F21" s="4">
        <v>17.122079849243164</v>
      </c>
      <c r="G21" s="4">
        <v>16.764095306396484</v>
      </c>
    </row>
    <row r="22" spans="1:7">
      <c r="A22" s="4" t="s">
        <v>41</v>
      </c>
      <c r="B22" s="4"/>
      <c r="C22" s="4"/>
      <c r="D22" s="4"/>
      <c r="E22" s="4">
        <v>14.029006004333496</v>
      </c>
      <c r="F22" s="4">
        <v>17.122079849243164</v>
      </c>
      <c r="G22" s="4">
        <v>16.764095306396484</v>
      </c>
    </row>
    <row r="23" spans="1:7">
      <c r="A23" s="4" t="s">
        <v>42</v>
      </c>
      <c r="B23" s="4"/>
      <c r="C23" s="4">
        <v>12.817286491394043</v>
      </c>
      <c r="D23" s="4"/>
      <c r="E23" s="4"/>
      <c r="F23" s="4">
        <v>17.122079849243164</v>
      </c>
      <c r="G23" s="4">
        <v>16.764095306396484</v>
      </c>
    </row>
    <row r="24" spans="1:7">
      <c r="A24" s="4" t="s">
        <v>20</v>
      </c>
      <c r="B24" s="4"/>
      <c r="C24" s="4">
        <v>12.197159767150879</v>
      </c>
      <c r="D24" s="4"/>
      <c r="E24" s="4"/>
      <c r="F24" s="4">
        <v>17.122079849243164</v>
      </c>
      <c r="G24" s="4">
        <v>16.764095306396484</v>
      </c>
    </row>
    <row r="25" spans="1:7">
      <c r="A25" s="4" t="s">
        <v>19</v>
      </c>
      <c r="B25" s="4"/>
      <c r="C25" s="4"/>
      <c r="D25" s="4">
        <v>12.00108528137207</v>
      </c>
      <c r="E25" s="4"/>
      <c r="F25" s="4">
        <v>17.122079849243164</v>
      </c>
      <c r="G25" s="4">
        <v>16.764095306396484</v>
      </c>
    </row>
    <row r="26" spans="1:7">
      <c r="A26" s="4" t="s">
        <v>43</v>
      </c>
      <c r="B26" s="4"/>
      <c r="C26" s="4">
        <v>9.6528825759887695</v>
      </c>
      <c r="D26" s="4"/>
      <c r="E26" s="4"/>
      <c r="F26" s="4">
        <v>17.122079849243164</v>
      </c>
      <c r="G26" s="4">
        <v>16.764095306396484</v>
      </c>
    </row>
    <row r="27" spans="1:7">
      <c r="A27" s="4"/>
      <c r="B27" s="4"/>
      <c r="C27" s="4"/>
      <c r="D27" s="4"/>
      <c r="E27" s="4"/>
      <c r="F27" s="4"/>
      <c r="G27" s="4"/>
    </row>
    <row r="28" spans="1:7">
      <c r="A28" s="4"/>
      <c r="B28" s="4"/>
      <c r="C28" s="4"/>
      <c r="D28" s="4"/>
      <c r="E28" s="4"/>
      <c r="F28" s="4"/>
      <c r="G28" s="4"/>
    </row>
    <row r="29" spans="1:7">
      <c r="A29" s="4"/>
      <c r="B29" s="4"/>
      <c r="C29" s="4"/>
      <c r="D29" s="4"/>
      <c r="E29" s="4"/>
      <c r="F29" s="4"/>
      <c r="G29" s="4"/>
    </row>
    <row r="30" spans="1:7">
      <c r="A30" s="16"/>
      <c r="B30" s="16"/>
      <c r="C30" s="4"/>
      <c r="D30" s="4"/>
      <c r="E30" s="4"/>
      <c r="F30" s="4"/>
      <c r="G30" s="4"/>
    </row>
    <row r="31" spans="1:7" ht="15" customHeight="1">
      <c r="A31" s="4"/>
      <c r="B31" s="4"/>
      <c r="C31" s="4"/>
      <c r="D31" s="4"/>
      <c r="E31" s="4"/>
      <c r="F31" s="4"/>
      <c r="G31" s="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zoomScaleNormal="100" workbookViewId="0">
      <selection activeCell="C25" sqref="C25"/>
    </sheetView>
  </sheetViews>
  <sheetFormatPr defaultRowHeight="15"/>
  <cols>
    <col min="1" max="1" width="5.5703125" customWidth="1"/>
    <col min="2" max="2" width="28.5703125" customWidth="1"/>
    <col min="3" max="3" width="20.140625" customWidth="1"/>
    <col min="4" max="6" width="14.5703125" customWidth="1"/>
  </cols>
  <sheetData>
    <row r="1" spans="1:8">
      <c r="A1" s="33"/>
      <c r="B1" s="34"/>
      <c r="C1" s="34"/>
      <c r="D1" s="34"/>
      <c r="E1" s="34"/>
      <c r="F1" s="34"/>
      <c r="G1" s="34"/>
      <c r="H1" s="35"/>
    </row>
    <row r="2" spans="1:8" ht="18.75">
      <c r="A2" s="36"/>
      <c r="B2" s="50" t="s">
        <v>125</v>
      </c>
      <c r="C2" s="37"/>
      <c r="D2" s="37"/>
      <c r="E2" s="37"/>
      <c r="F2" s="37"/>
      <c r="G2" s="37"/>
      <c r="H2" s="38"/>
    </row>
    <row r="3" spans="1:8">
      <c r="A3" s="36"/>
      <c r="B3" s="37"/>
      <c r="C3" s="37"/>
      <c r="D3" s="37"/>
      <c r="E3" s="37"/>
      <c r="F3" s="37"/>
      <c r="G3" s="37"/>
      <c r="H3" s="38"/>
    </row>
    <row r="4" spans="1:8" ht="31.5" customHeight="1" thickBot="1">
      <c r="A4" s="36"/>
      <c r="B4" s="51" t="s">
        <v>22</v>
      </c>
      <c r="C4" s="51" t="s">
        <v>49</v>
      </c>
      <c r="D4" s="51" t="s">
        <v>1</v>
      </c>
      <c r="E4" s="51" t="s">
        <v>2</v>
      </c>
      <c r="F4" s="51" t="s">
        <v>93</v>
      </c>
      <c r="G4" s="37"/>
      <c r="H4" s="38"/>
    </row>
    <row r="5" spans="1:8" ht="16.5" customHeight="1" thickTop="1">
      <c r="A5" s="36"/>
      <c r="B5" s="52" t="s">
        <v>114</v>
      </c>
      <c r="C5" s="58">
        <v>17.536623775959015</v>
      </c>
      <c r="D5" s="58">
        <v>33.676221966743469</v>
      </c>
      <c r="E5" s="58">
        <v>13.76083642244339</v>
      </c>
      <c r="F5" s="58">
        <v>22.752533853054047</v>
      </c>
      <c r="G5" s="37"/>
      <c r="H5" s="38"/>
    </row>
    <row r="6" spans="1:8" ht="16.5" customHeight="1">
      <c r="A6" s="36"/>
      <c r="B6" s="55" t="s">
        <v>110</v>
      </c>
      <c r="C6" s="58">
        <v>2.8384710556175499</v>
      </c>
      <c r="D6" s="58">
        <v>7.9147183613525973</v>
      </c>
      <c r="E6" s="58">
        <v>2.8362706143986878</v>
      </c>
      <c r="F6" s="58">
        <v>1.5254183476926431</v>
      </c>
      <c r="G6" s="37"/>
      <c r="H6" s="38"/>
    </row>
    <row r="7" spans="1:8" ht="16.5" customHeight="1">
      <c r="A7" s="36"/>
      <c r="B7" s="55" t="s">
        <v>111</v>
      </c>
      <c r="C7" s="58">
        <v>14.698152720341465</v>
      </c>
      <c r="D7" s="58">
        <v>25.761503605390875</v>
      </c>
      <c r="E7" s="58">
        <v>10.924565808044703</v>
      </c>
      <c r="F7" s="58">
        <v>21.227115505361404</v>
      </c>
      <c r="G7" s="37"/>
      <c r="H7" s="38"/>
    </row>
    <row r="8" spans="1:8" ht="16.5" customHeight="1">
      <c r="A8" s="36"/>
      <c r="B8" s="52" t="s">
        <v>112</v>
      </c>
      <c r="C8" s="58">
        <v>3.4962080419063568</v>
      </c>
      <c r="D8" s="58">
        <v>-3.8029305636882782</v>
      </c>
      <c r="E8" s="58">
        <v>5.4461672902107239</v>
      </c>
      <c r="F8" s="58">
        <v>0.82912370562553406</v>
      </c>
      <c r="G8" s="37"/>
      <c r="H8" s="38"/>
    </row>
    <row r="9" spans="1:8" ht="16.5" customHeight="1" thickBot="1">
      <c r="A9" s="36"/>
      <c r="B9" s="53" t="s">
        <v>113</v>
      </c>
      <c r="C9" s="59">
        <v>21.032831817865372</v>
      </c>
      <c r="D9" s="59">
        <v>29.873291403055191</v>
      </c>
      <c r="E9" s="59">
        <v>19.207003712654114</v>
      </c>
      <c r="F9" s="59">
        <v>23.581657558679581</v>
      </c>
      <c r="G9" s="37"/>
      <c r="H9" s="38"/>
    </row>
    <row r="10" spans="1:8" ht="16.5" customHeight="1" thickTop="1">
      <c r="A10" s="36"/>
      <c r="B10" s="54" t="s">
        <v>104</v>
      </c>
      <c r="C10" s="37"/>
      <c r="D10" s="37"/>
      <c r="E10" s="37"/>
      <c r="F10" s="37"/>
      <c r="G10" s="37"/>
      <c r="H10" s="38"/>
    </row>
    <row r="11" spans="1:8" ht="16.5" customHeight="1">
      <c r="A11" s="36"/>
      <c r="B11" s="60" t="s">
        <v>122</v>
      </c>
      <c r="C11" s="60"/>
      <c r="D11" s="60"/>
      <c r="E11" s="60"/>
      <c r="F11" s="60"/>
      <c r="G11" s="37"/>
      <c r="H11" s="38"/>
    </row>
    <row r="12" spans="1:8" ht="21.75" customHeight="1">
      <c r="A12" s="36"/>
      <c r="B12" s="60"/>
      <c r="C12" s="60"/>
      <c r="D12" s="60"/>
      <c r="E12" s="60"/>
      <c r="F12" s="60"/>
      <c r="G12" s="37"/>
      <c r="H12" s="38"/>
    </row>
    <row r="13" spans="1:8">
      <c r="A13" s="36"/>
      <c r="B13" s="37"/>
      <c r="C13" s="37"/>
      <c r="D13" s="37"/>
      <c r="E13" s="37"/>
      <c r="F13" s="37"/>
      <c r="G13" s="37"/>
      <c r="H13" s="38"/>
    </row>
    <row r="14" spans="1:8">
      <c r="A14" s="39"/>
      <c r="B14" s="40"/>
      <c r="C14" s="40"/>
      <c r="D14" s="40"/>
      <c r="E14" s="40"/>
      <c r="F14" s="40"/>
      <c r="G14" s="40"/>
      <c r="H14" s="41"/>
    </row>
  </sheetData>
  <mergeCells count="1">
    <mergeCell ref="B11:F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L39" sqref="L39"/>
    </sheetView>
  </sheetViews>
  <sheetFormatPr defaultRowHeight="15"/>
  <cols>
    <col min="1" max="1" width="10.28515625" customWidth="1"/>
  </cols>
  <sheetData>
    <row r="1" spans="1:5">
      <c r="A1" s="20" t="s">
        <v>48</v>
      </c>
      <c r="B1" s="4"/>
      <c r="C1" s="4"/>
      <c r="D1" s="4"/>
      <c r="E1" s="4"/>
    </row>
    <row r="2" spans="1:5">
      <c r="A2" s="4"/>
      <c r="B2" s="4"/>
      <c r="C2" s="4"/>
      <c r="D2" s="4"/>
      <c r="E2" s="4"/>
    </row>
    <row r="3" spans="1:5">
      <c r="A3" s="4" t="s">
        <v>21</v>
      </c>
      <c r="B3" s="56" t="s">
        <v>106</v>
      </c>
      <c r="C3" s="4" t="s">
        <v>107</v>
      </c>
      <c r="D3" s="4" t="s">
        <v>108</v>
      </c>
      <c r="E3" s="13" t="s">
        <v>109</v>
      </c>
    </row>
    <row r="4" spans="1:5">
      <c r="A4" s="57" t="s">
        <v>115</v>
      </c>
      <c r="B4" s="4">
        <v>6.7968964576721191</v>
      </c>
      <c r="C4" s="4">
        <v>14.702595710754395</v>
      </c>
      <c r="D4" s="4">
        <v>1.629237174987793</v>
      </c>
      <c r="E4" s="4">
        <f t="shared" ref="E4:E10" si="0">C4+D4</f>
        <v>16.331832885742188</v>
      </c>
    </row>
    <row r="5" spans="1:5">
      <c r="A5" s="57" t="s">
        <v>116</v>
      </c>
      <c r="B5" s="4">
        <v>4.5176372528076172</v>
      </c>
      <c r="C5" s="4">
        <v>15.816543579101563</v>
      </c>
      <c r="D5" s="4">
        <v>1.9107556343078613</v>
      </c>
      <c r="E5" s="4">
        <f t="shared" si="0"/>
        <v>17.727299213409424</v>
      </c>
    </row>
    <row r="6" spans="1:5">
      <c r="A6" s="57" t="s">
        <v>117</v>
      </c>
      <c r="B6" s="4">
        <v>4.1647758483886719</v>
      </c>
      <c r="C6" s="4">
        <v>15.057622909545898</v>
      </c>
      <c r="D6" s="4">
        <v>1.9813015460968018</v>
      </c>
      <c r="E6" s="4">
        <f t="shared" si="0"/>
        <v>17.0389244556427</v>
      </c>
    </row>
    <row r="7" spans="1:5">
      <c r="A7" s="57" t="s">
        <v>118</v>
      </c>
      <c r="B7" s="4">
        <v>3.4090490341186523</v>
      </c>
      <c r="C7" s="4">
        <v>15.3648681640625</v>
      </c>
      <c r="D7" s="4">
        <v>2.9684500694274902</v>
      </c>
      <c r="E7" s="4">
        <f t="shared" si="0"/>
        <v>18.33331823348999</v>
      </c>
    </row>
    <row r="8" spans="1:5">
      <c r="A8" s="57" t="s">
        <v>119</v>
      </c>
      <c r="B8" s="4">
        <v>1.8038517236709595</v>
      </c>
      <c r="C8" s="4">
        <v>15.549118041992188</v>
      </c>
      <c r="D8" s="4">
        <v>3.0397899150848389</v>
      </c>
      <c r="E8" s="4">
        <f t="shared" si="0"/>
        <v>18.588907957077026</v>
      </c>
    </row>
    <row r="9" spans="1:5">
      <c r="A9" s="57" t="s">
        <v>120</v>
      </c>
      <c r="B9" s="4">
        <v>0.77139008045196533</v>
      </c>
      <c r="C9" s="4">
        <v>16.534042358398438</v>
      </c>
      <c r="D9" s="4">
        <v>5.1057305335998535</v>
      </c>
      <c r="E9" s="4">
        <f t="shared" si="0"/>
        <v>21.639772891998291</v>
      </c>
    </row>
    <row r="10" spans="1:5">
      <c r="A10" s="57" t="s">
        <v>121</v>
      </c>
      <c r="B10" s="4">
        <v>3.0098578929901123</v>
      </c>
      <c r="C10" s="4">
        <v>15.213956832885742</v>
      </c>
      <c r="D10" s="4">
        <v>3.5169203281402588</v>
      </c>
      <c r="E10" s="4">
        <f t="shared" si="0"/>
        <v>18.730877161026001</v>
      </c>
    </row>
    <row r="32" ht="15" customHeight="1"/>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workbookViewId="0">
      <selection activeCell="K38" sqref="K38"/>
    </sheetView>
  </sheetViews>
  <sheetFormatPr defaultRowHeight="15"/>
  <cols>
    <col min="1" max="1" width="3.42578125" customWidth="1"/>
    <col min="8" max="8" width="3.7109375" customWidth="1"/>
    <col min="9" max="9" width="6" customWidth="1"/>
  </cols>
  <sheetData>
    <row r="1" spans="1:9" ht="15" customHeight="1">
      <c r="A1" s="10"/>
      <c r="B1" s="11" t="s">
        <v>47</v>
      </c>
      <c r="C1" s="1"/>
      <c r="D1" s="1"/>
      <c r="E1" s="1"/>
      <c r="F1" s="1"/>
      <c r="G1" s="1"/>
      <c r="H1" s="2"/>
      <c r="I1" s="4"/>
    </row>
    <row r="2" spans="1:9">
      <c r="A2" s="3"/>
      <c r="B2" s="4"/>
      <c r="C2" s="4"/>
      <c r="D2" s="4"/>
      <c r="E2" s="4"/>
      <c r="F2" s="4"/>
      <c r="G2" s="4"/>
      <c r="H2" s="5"/>
      <c r="I2" s="4"/>
    </row>
    <row r="3" spans="1:9">
      <c r="A3" s="3"/>
      <c r="B3" s="4" t="s">
        <v>8</v>
      </c>
      <c r="C3" s="4" t="s">
        <v>9</v>
      </c>
      <c r="D3" s="4" t="s">
        <v>10</v>
      </c>
      <c r="E3" s="4" t="s">
        <v>11</v>
      </c>
      <c r="F3" s="4" t="s">
        <v>12</v>
      </c>
      <c r="G3" s="4" t="s">
        <v>13</v>
      </c>
      <c r="H3" s="5"/>
      <c r="I3" s="4"/>
    </row>
    <row r="4" spans="1:9">
      <c r="A4" s="3"/>
      <c r="B4" s="4" t="s">
        <v>49</v>
      </c>
      <c r="C4">
        <v>-5.1600046157836914</v>
      </c>
      <c r="D4">
        <v>1.409598708152771</v>
      </c>
      <c r="E4">
        <v>2.0347476005554199</v>
      </c>
      <c r="F4">
        <v>3.6831552982330322</v>
      </c>
      <c r="G4">
        <v>7.5515861511230469</v>
      </c>
      <c r="H4" s="5"/>
      <c r="I4" s="4"/>
    </row>
    <row r="5" spans="1:9">
      <c r="A5" s="3"/>
      <c r="B5" s="4" t="s">
        <v>1</v>
      </c>
      <c r="C5">
        <v>-11.440003395080566</v>
      </c>
      <c r="D5">
        <v>-6.1775569915771484</v>
      </c>
      <c r="E5">
        <v>-3.5889062881469727</v>
      </c>
      <c r="F5">
        <v>-0.10264056921005249</v>
      </c>
      <c r="G5">
        <v>0.75476694107055664</v>
      </c>
      <c r="H5" s="5"/>
      <c r="I5" s="4"/>
    </row>
    <row r="6" spans="1:9">
      <c r="A6" s="3"/>
      <c r="B6" s="4" t="s">
        <v>2</v>
      </c>
      <c r="C6">
        <v>-4.5609536170959473</v>
      </c>
      <c r="D6">
        <v>2.783128023147583</v>
      </c>
      <c r="E6">
        <v>5.2914700508117676</v>
      </c>
      <c r="F6">
        <v>8.351715087890625</v>
      </c>
      <c r="G6">
        <v>14.110925674438477</v>
      </c>
      <c r="H6" s="5"/>
      <c r="I6" s="4"/>
    </row>
    <row r="7" spans="1:9">
      <c r="A7" s="3"/>
      <c r="B7" s="4" t="s">
        <v>93</v>
      </c>
      <c r="C7">
        <v>-4.6292076110839844</v>
      </c>
      <c r="D7">
        <v>-0.79763376712799072</v>
      </c>
      <c r="E7">
        <v>1.3918963670730591</v>
      </c>
      <c r="F7">
        <v>4.2191267013549805</v>
      </c>
      <c r="G7">
        <v>6.3413128852844238</v>
      </c>
      <c r="H7" s="5"/>
      <c r="I7" s="4"/>
    </row>
    <row r="8" spans="1:9">
      <c r="A8" s="3"/>
      <c r="B8" s="4"/>
      <c r="C8" s="4"/>
      <c r="D8" s="4"/>
      <c r="E8" s="4"/>
      <c r="F8" s="4"/>
      <c r="G8" s="4"/>
      <c r="H8" s="5"/>
      <c r="I8" s="4"/>
    </row>
    <row r="9" spans="1:9">
      <c r="A9" s="3"/>
      <c r="B9" s="4"/>
      <c r="C9" s="4"/>
      <c r="D9" s="4"/>
      <c r="E9" s="4"/>
      <c r="F9" s="4"/>
      <c r="G9" s="4"/>
      <c r="H9" s="5"/>
      <c r="I9" s="4"/>
    </row>
    <row r="10" spans="1:9">
      <c r="A10" s="3"/>
      <c r="B10" s="4"/>
      <c r="C10" s="4"/>
      <c r="D10" s="4"/>
      <c r="E10" s="4"/>
      <c r="F10" s="4"/>
      <c r="G10" s="4"/>
      <c r="H10" s="5"/>
      <c r="I10" s="4"/>
    </row>
    <row r="11" spans="1:9">
      <c r="A11" s="3"/>
      <c r="B11" s="4" t="str">
        <f t="array" ref="B11:F16">TRANSPOSE(f2.5!B3:G7)</f>
        <v>region_idb</v>
      </c>
      <c r="C11" s="4" t="str">
        <v>Latin America and the Caribbean</v>
      </c>
      <c r="D11" s="4" t="str">
        <v>Emerging Asia</v>
      </c>
      <c r="E11" s="4" t="str">
        <v>Sub-Saharan Africa</v>
      </c>
      <c r="F11" s="4" t="str">
        <v>Advanced economies</v>
      </c>
      <c r="G11" s="4"/>
      <c r="H11" s="5"/>
      <c r="I11" s="4"/>
    </row>
    <row r="12" spans="1:9">
      <c r="A12" s="3"/>
      <c r="B12" s="4" t="str">
        <v>min</v>
      </c>
      <c r="C12" s="16">
        <v>-5.1600046157836914</v>
      </c>
      <c r="D12" s="16">
        <v>-11.440003395080566</v>
      </c>
      <c r="E12" s="16">
        <v>-4.5609536170959473</v>
      </c>
      <c r="F12" s="16">
        <v>-4.6292076110839844</v>
      </c>
      <c r="G12" s="4"/>
      <c r="H12" s="5"/>
      <c r="I12" s="4"/>
    </row>
    <row r="13" spans="1:9">
      <c r="A13" s="3"/>
      <c r="B13" s="4" t="str">
        <v>p25</v>
      </c>
      <c r="C13" s="16">
        <v>1.409598708152771</v>
      </c>
      <c r="D13" s="17">
        <v>-6.1775569915771484</v>
      </c>
      <c r="E13" s="16">
        <v>2.783128023147583</v>
      </c>
      <c r="F13" s="17">
        <v>-0.79763376712799072</v>
      </c>
      <c r="G13" s="4"/>
      <c r="H13" s="5"/>
      <c r="I13" s="4"/>
    </row>
    <row r="14" spans="1:9">
      <c r="A14" s="3"/>
      <c r="B14" s="4" t="str">
        <v>median</v>
      </c>
      <c r="C14" s="16">
        <v>2.0347476005554199</v>
      </c>
      <c r="D14" s="17">
        <v>-3.5889062881469727</v>
      </c>
      <c r="E14" s="16">
        <v>5.2914700508117676</v>
      </c>
      <c r="F14" s="16">
        <v>1.3918963670730591</v>
      </c>
      <c r="G14" s="4"/>
      <c r="H14" s="5"/>
      <c r="I14" s="4"/>
    </row>
    <row r="15" spans="1:9">
      <c r="A15" s="3"/>
      <c r="B15" s="4" t="str">
        <v>p75</v>
      </c>
      <c r="C15" s="16">
        <v>3.6831552982330322</v>
      </c>
      <c r="D15" s="16">
        <v>-0.10264056921005249</v>
      </c>
      <c r="E15" s="16">
        <v>8.351715087890625</v>
      </c>
      <c r="F15" s="16">
        <v>4.2191267013549805</v>
      </c>
      <c r="G15" s="4"/>
      <c r="H15" s="5"/>
      <c r="I15" s="4"/>
    </row>
    <row r="16" spans="1:9">
      <c r="A16" s="3"/>
      <c r="B16" s="4" t="str">
        <v>max</v>
      </c>
      <c r="C16" s="16">
        <v>7.5515861511230469</v>
      </c>
      <c r="D16" s="16">
        <v>0.75476694107055664</v>
      </c>
      <c r="E16" s="16">
        <v>14.110925674438477</v>
      </c>
      <c r="F16" s="16">
        <v>6.3413128852844238</v>
      </c>
      <c r="G16" s="4"/>
      <c r="H16" s="5"/>
      <c r="I16" s="4"/>
    </row>
    <row r="17" spans="1:9">
      <c r="A17" s="3"/>
      <c r="G17" s="4"/>
      <c r="H17" s="5"/>
      <c r="I17" s="4"/>
    </row>
    <row r="18" spans="1:9">
      <c r="A18" s="3"/>
      <c r="G18" s="4"/>
      <c r="H18" s="5"/>
      <c r="I18" s="4"/>
    </row>
    <row r="19" spans="1:9">
      <c r="A19" s="3"/>
      <c r="B19" s="4" t="s">
        <v>3</v>
      </c>
      <c r="C19" s="16">
        <f>f2.5!C13</f>
        <v>1.409598708152771</v>
      </c>
      <c r="D19" s="17">
        <f>D15</f>
        <v>-0.10264056921005249</v>
      </c>
      <c r="E19" s="16">
        <f>f2.5!E13</f>
        <v>2.783128023147583</v>
      </c>
      <c r="F19" s="18">
        <f>f2.5!F13</f>
        <v>-0.79763376712799072</v>
      </c>
      <c r="G19" s="4"/>
      <c r="H19" s="5"/>
      <c r="I19" s="4"/>
    </row>
    <row r="20" spans="1:9">
      <c r="A20" s="3"/>
      <c r="B20" s="4" t="s">
        <v>4</v>
      </c>
      <c r="C20" s="16">
        <f>f2.5!C14-f2.5!C13</f>
        <v>0.62514889240264893</v>
      </c>
      <c r="D20" s="17">
        <f>D14-D15</f>
        <v>-3.4862657189369202</v>
      </c>
      <c r="E20" s="16">
        <f>f2.5!E14-f2.5!E13</f>
        <v>2.5083420276641846</v>
      </c>
      <c r="F20" s="17">
        <f>f2.5!F14</f>
        <v>1.3918963670730591</v>
      </c>
      <c r="G20" s="4"/>
      <c r="H20" s="5"/>
      <c r="I20" s="4"/>
    </row>
    <row r="21" spans="1:9">
      <c r="A21" s="3"/>
      <c r="B21" s="4" t="s">
        <v>5</v>
      </c>
      <c r="C21" s="16">
        <f>f2.5!C15-f2.5!C14</f>
        <v>1.6484076976776123</v>
      </c>
      <c r="D21" s="17">
        <f>D13-D14</f>
        <v>-2.5886507034301758</v>
      </c>
      <c r="E21" s="16">
        <f>f2.5!E15-f2.5!E14</f>
        <v>3.0602450370788574</v>
      </c>
      <c r="F21" s="18">
        <f>f2.5!F15-f2.5!F14</f>
        <v>2.8272303342819214</v>
      </c>
      <c r="G21" s="4"/>
      <c r="H21" s="5"/>
      <c r="I21" s="4"/>
    </row>
    <row r="22" spans="1:9">
      <c r="A22" s="3"/>
      <c r="B22" s="14"/>
      <c r="G22" s="14"/>
      <c r="H22" s="5"/>
      <c r="I22" s="4"/>
    </row>
    <row r="23" spans="1:9">
      <c r="A23" s="3"/>
      <c r="G23" s="14"/>
      <c r="H23" s="5"/>
      <c r="I23" s="4"/>
    </row>
    <row r="24" spans="1:9">
      <c r="A24" s="3"/>
      <c r="B24" s="4" t="s">
        <v>6</v>
      </c>
      <c r="C24" s="18">
        <f>f2.5!C16-f2.5!C15</f>
        <v>3.8684308528900146</v>
      </c>
      <c r="D24" s="18">
        <f>D12-D13</f>
        <v>-5.262446403503418</v>
      </c>
      <c r="E24" s="18">
        <f>f2.5!E16-f2.5!E15</f>
        <v>5.7592105865478516</v>
      </c>
      <c r="F24" s="18">
        <f>f2.5!F16-f2.5!F15</f>
        <v>2.1221861839294434</v>
      </c>
      <c r="G24" s="14"/>
      <c r="H24" s="5"/>
      <c r="I24" s="4"/>
    </row>
    <row r="25" spans="1:9">
      <c r="A25" s="3"/>
      <c r="B25" s="4" t="s">
        <v>7</v>
      </c>
      <c r="C25" s="16">
        <f>f2.5!C13-f2.5!C12</f>
        <v>6.5696033239364624</v>
      </c>
      <c r="D25" s="17">
        <f>D15-D16</f>
        <v>-0.85740751028060913</v>
      </c>
      <c r="E25" s="16">
        <f>f2.5!E13-f2.5!E12</f>
        <v>7.3440816402435303</v>
      </c>
      <c r="F25" s="18">
        <f>f2.5!F13-f2.5!F12</f>
        <v>3.8315738439559937</v>
      </c>
      <c r="G25" s="4"/>
      <c r="H25" s="5"/>
      <c r="I25" s="4"/>
    </row>
    <row r="26" spans="1:9" ht="15.75" thickBot="1">
      <c r="A26" s="6"/>
      <c r="B26" s="12"/>
      <c r="C26" s="7"/>
      <c r="D26" s="7"/>
      <c r="E26" s="7"/>
      <c r="F26" s="7"/>
      <c r="G26" s="7"/>
      <c r="H26" s="8"/>
      <c r="I26" s="4"/>
    </row>
    <row r="27" spans="1:9">
      <c r="A27" s="4"/>
      <c r="B27" s="4"/>
      <c r="C27" s="4"/>
      <c r="D27" s="4"/>
      <c r="E27" s="4"/>
      <c r="F27" s="4"/>
      <c r="G27" s="4"/>
      <c r="H27" s="4"/>
      <c r="I27" s="4"/>
    </row>
    <row r="28" spans="1:9">
      <c r="A28" s="4"/>
      <c r="B28" s="4"/>
      <c r="C28" s="4"/>
      <c r="D28" s="4"/>
      <c r="E28" s="4"/>
      <c r="F28" s="4"/>
      <c r="G28" s="4"/>
      <c r="H28" s="4"/>
      <c r="I28" s="4"/>
    </row>
    <row r="29" spans="1:9">
      <c r="A29" s="4"/>
      <c r="B29" s="4"/>
      <c r="C29" s="4"/>
      <c r="D29" s="4"/>
      <c r="E29" s="4"/>
      <c r="F29" s="4"/>
      <c r="G29" s="4"/>
      <c r="H29" s="4"/>
      <c r="I29" s="4"/>
    </row>
    <row r="30" spans="1:9">
      <c r="A30" s="4"/>
      <c r="B30" s="4"/>
      <c r="C30" s="4"/>
      <c r="D30" s="4"/>
      <c r="E30" s="4"/>
      <c r="F30" s="4"/>
      <c r="G30" s="4"/>
      <c r="H30" s="4"/>
      <c r="I30" s="4"/>
    </row>
    <row r="31" spans="1:9" ht="15" customHeight="1">
      <c r="A31" s="4"/>
      <c r="B31" s="4"/>
      <c r="C31" s="4"/>
      <c r="D31" s="4"/>
      <c r="E31" s="4"/>
      <c r="F31" s="4"/>
      <c r="G31" s="4"/>
      <c r="H31" s="4"/>
      <c r="I31" s="4"/>
    </row>
    <row r="32" spans="1:9">
      <c r="A32" s="4"/>
      <c r="B32" s="4"/>
      <c r="C32" s="4"/>
      <c r="D32" s="4"/>
      <c r="E32" s="4"/>
      <c r="F32" s="4"/>
      <c r="G32" s="4"/>
      <c r="H32" s="4"/>
      <c r="I32" s="4"/>
    </row>
    <row r="33" spans="1:9" ht="15.75" customHeight="1">
      <c r="A33" s="4"/>
      <c r="B33" s="4"/>
      <c r="C33" s="4"/>
      <c r="D33" s="4"/>
      <c r="E33" s="4"/>
      <c r="F33" s="4"/>
      <c r="G33" s="4"/>
      <c r="H33" s="4"/>
      <c r="I33" s="4"/>
    </row>
    <row r="34" spans="1:9">
      <c r="A34" s="4"/>
      <c r="B34" s="4"/>
      <c r="C34" s="4"/>
      <c r="D34" s="4"/>
      <c r="E34" s="4"/>
      <c r="F34" s="4"/>
      <c r="G34" s="4"/>
      <c r="H34" s="4"/>
      <c r="I34" s="4"/>
    </row>
    <row r="35" spans="1:9">
      <c r="A35" s="4"/>
      <c r="B35" s="4"/>
      <c r="C35" s="4"/>
      <c r="D35" s="4"/>
      <c r="E35" s="4"/>
      <c r="F35" s="4"/>
      <c r="G35" s="4"/>
      <c r="H35" s="4"/>
      <c r="I35" s="4"/>
    </row>
    <row r="36" spans="1:9">
      <c r="A36" s="4"/>
      <c r="B36" s="4"/>
      <c r="C36" s="4"/>
      <c r="D36" s="4"/>
      <c r="E36" s="4"/>
      <c r="F36" s="4"/>
      <c r="G36" s="4"/>
      <c r="H36" s="4"/>
      <c r="I36" s="4"/>
    </row>
    <row r="37" spans="1:9">
      <c r="A37" s="4"/>
      <c r="B37" s="4"/>
      <c r="C37" s="4"/>
      <c r="D37" s="4"/>
      <c r="E37" s="4"/>
      <c r="F37" s="4"/>
      <c r="G37" s="4"/>
      <c r="H37" s="4"/>
      <c r="I37" s="4"/>
    </row>
    <row r="38" spans="1:9" ht="15" customHeight="1">
      <c r="A38" s="4"/>
      <c r="B38" s="4"/>
      <c r="C38" s="4"/>
      <c r="D38" s="4"/>
      <c r="E38" s="4"/>
      <c r="F38" s="4"/>
      <c r="G38" s="4"/>
      <c r="H38" s="4"/>
      <c r="I38" s="4"/>
    </row>
    <row r="39" spans="1:9">
      <c r="A39" s="4"/>
      <c r="B39" s="4"/>
      <c r="C39" s="4"/>
      <c r="D39" s="4"/>
      <c r="E39" s="4"/>
      <c r="F39" s="4"/>
      <c r="G39" s="4"/>
      <c r="H39" s="4"/>
      <c r="I39" s="4"/>
    </row>
    <row r="40" spans="1:9">
      <c r="A40" s="4"/>
      <c r="B40" s="4"/>
      <c r="C40" s="4"/>
      <c r="D40" s="4"/>
      <c r="E40" s="4"/>
      <c r="F40" s="4"/>
      <c r="G40" s="4"/>
      <c r="H40" s="4"/>
      <c r="I40" s="4"/>
    </row>
    <row r="41" spans="1:9">
      <c r="A41" s="4"/>
      <c r="B41" s="4"/>
      <c r="C41" s="4"/>
      <c r="D41" s="4"/>
      <c r="E41" s="4"/>
      <c r="F41" s="4"/>
      <c r="G41" s="4"/>
      <c r="H41" s="4"/>
      <c r="I41" s="4"/>
    </row>
    <row r="42" spans="1:9">
      <c r="A42" s="4"/>
      <c r="B42" s="4"/>
      <c r="C42" s="4"/>
      <c r="D42" s="4"/>
      <c r="E42" s="4"/>
      <c r="F42" s="4"/>
      <c r="G42" s="4"/>
      <c r="H42" s="4"/>
      <c r="I42" s="4"/>
    </row>
    <row r="43" spans="1:9">
      <c r="A43" s="4"/>
      <c r="B43" s="4"/>
      <c r="C43" s="4"/>
      <c r="D43" s="4"/>
      <c r="E43" s="4"/>
      <c r="F43" s="4"/>
      <c r="G43" s="4"/>
      <c r="H43" s="4"/>
      <c r="I43" s="4"/>
    </row>
    <row r="44" spans="1:9" ht="15" customHeight="1">
      <c r="A44" s="4"/>
      <c r="B44" s="4"/>
      <c r="C44" s="4"/>
      <c r="D44" s="4"/>
      <c r="E44" s="4"/>
      <c r="F44" s="4"/>
      <c r="G44" s="4"/>
      <c r="H44" s="4"/>
      <c r="I44" s="4"/>
    </row>
    <row r="45" spans="1:9">
      <c r="A45" s="4"/>
      <c r="B45" s="4"/>
      <c r="C45" s="4"/>
      <c r="D45" s="4"/>
      <c r="E45" s="4"/>
      <c r="F45" s="4"/>
      <c r="G45" s="4"/>
      <c r="H45" s="4"/>
      <c r="I45" s="4"/>
    </row>
    <row r="46" spans="1:9">
      <c r="A46" s="4"/>
      <c r="B46" s="4"/>
      <c r="C46" s="4"/>
      <c r="D46" s="4"/>
      <c r="E46" s="4"/>
      <c r="F46" s="4"/>
      <c r="G46" s="4"/>
      <c r="H46" s="4"/>
      <c r="I46" s="4"/>
    </row>
    <row r="47" spans="1:9">
      <c r="A47" s="4"/>
      <c r="B47" s="4"/>
      <c r="C47" s="4"/>
      <c r="D47" s="4"/>
      <c r="E47" s="4"/>
      <c r="F47" s="4"/>
      <c r="G47" s="4"/>
      <c r="H47" s="4"/>
      <c r="I47" s="4"/>
    </row>
    <row r="48" spans="1:9">
      <c r="A48" s="4"/>
      <c r="B48" s="4"/>
      <c r="C48" s="4"/>
      <c r="D48" s="4"/>
      <c r="E48" s="4"/>
      <c r="F48" s="4"/>
      <c r="G48" s="4"/>
      <c r="H48" s="4"/>
      <c r="I48" s="4"/>
    </row>
    <row r="49" spans="1:9">
      <c r="A49" s="4"/>
      <c r="B49" s="4"/>
      <c r="C49" s="4"/>
      <c r="D49" s="4"/>
      <c r="E49" s="4"/>
      <c r="F49" s="4"/>
      <c r="G49" s="4"/>
      <c r="H49" s="4"/>
      <c r="I49" s="4"/>
    </row>
    <row r="50" spans="1:9" ht="15.75" customHeight="1">
      <c r="A50" s="4"/>
      <c r="B50" s="4"/>
      <c r="C50" s="4"/>
      <c r="D50" s="4"/>
      <c r="E50" s="4"/>
      <c r="F50" s="4"/>
      <c r="G50" s="4"/>
      <c r="H50" s="4"/>
      <c r="I50" s="4"/>
    </row>
    <row r="51" spans="1:9">
      <c r="A51" s="4"/>
      <c r="B51" s="4"/>
      <c r="C51" s="4"/>
      <c r="D51" s="4"/>
      <c r="E51" s="4"/>
      <c r="F51" s="4"/>
      <c r="G51" s="4"/>
      <c r="H51" s="4"/>
      <c r="I51" s="4"/>
    </row>
    <row r="52" spans="1:9">
      <c r="A52" s="4"/>
      <c r="B52" s="4"/>
      <c r="C52" s="4"/>
      <c r="D52" s="4"/>
      <c r="E52" s="4"/>
      <c r="F52" s="4"/>
      <c r="G52" s="4"/>
      <c r="H52" s="4"/>
      <c r="I52" s="4"/>
    </row>
    <row r="53" spans="1:9">
      <c r="A53" s="4"/>
      <c r="B53" s="4"/>
      <c r="C53" s="4"/>
      <c r="D53" s="4"/>
      <c r="E53" s="4"/>
      <c r="F53" s="4"/>
      <c r="G53" s="4"/>
      <c r="H53" s="4"/>
      <c r="I53" s="4"/>
    </row>
    <row r="54" spans="1:9">
      <c r="A54" s="4"/>
      <c r="B54" s="4"/>
      <c r="C54" s="4"/>
      <c r="D54" s="4"/>
      <c r="E54" s="4"/>
      <c r="F54" s="4"/>
      <c r="G54" s="4"/>
      <c r="H54" s="4"/>
      <c r="I54" s="4"/>
    </row>
    <row r="55" spans="1:9">
      <c r="A55" s="4"/>
      <c r="B55" s="4"/>
      <c r="C55" s="4"/>
      <c r="D55" s="4"/>
      <c r="E55" s="4"/>
      <c r="F55" s="4"/>
      <c r="G55" s="4"/>
      <c r="H55" s="4"/>
      <c r="I55" s="4"/>
    </row>
    <row r="56" spans="1:9">
      <c r="A56" s="4"/>
      <c r="B56" s="4"/>
      <c r="C56" s="4"/>
      <c r="D56" s="4"/>
      <c r="E56" s="4"/>
      <c r="F56" s="4"/>
      <c r="G56" s="4"/>
      <c r="H56" s="4"/>
      <c r="I56" s="4"/>
    </row>
    <row r="57" spans="1:9">
      <c r="A57" s="4"/>
      <c r="B57" s="4"/>
      <c r="C57" s="4"/>
      <c r="D57" s="4"/>
      <c r="E57" s="4"/>
      <c r="F57" s="4"/>
      <c r="G57" s="4"/>
      <c r="H57" s="4"/>
      <c r="I57" s="4"/>
    </row>
    <row r="58" spans="1:9">
      <c r="A58" s="4"/>
      <c r="B58" s="4"/>
      <c r="C58" s="4"/>
      <c r="D58" s="4"/>
      <c r="E58" s="4"/>
      <c r="F58" s="4"/>
      <c r="G58" s="4"/>
      <c r="H58" s="4"/>
      <c r="I58" s="4"/>
    </row>
    <row r="59" spans="1:9">
      <c r="A59" s="4"/>
      <c r="B59" s="4"/>
      <c r="C59" s="4"/>
      <c r="D59" s="4"/>
      <c r="E59" s="4"/>
      <c r="F59" s="4"/>
      <c r="G59" s="4"/>
      <c r="H59" s="4"/>
      <c r="I59" s="4"/>
    </row>
    <row r="60" spans="1:9">
      <c r="A60" s="4"/>
      <c r="B60" s="4"/>
      <c r="C60" s="4"/>
      <c r="D60" s="4"/>
      <c r="E60" s="4"/>
      <c r="F60" s="4"/>
      <c r="G60" s="4"/>
      <c r="H60" s="4"/>
      <c r="I60" s="4"/>
    </row>
    <row r="61" spans="1:9">
      <c r="A61" s="4"/>
      <c r="B61" s="4"/>
      <c r="C61" s="4"/>
      <c r="D61" s="4"/>
      <c r="E61" s="4"/>
      <c r="F61" s="4"/>
      <c r="G61" s="4"/>
      <c r="H61" s="4"/>
      <c r="I61" s="4"/>
    </row>
    <row r="62" spans="1:9">
      <c r="A62" s="4"/>
      <c r="B62" s="4"/>
      <c r="C62" s="4"/>
      <c r="D62" s="4"/>
      <c r="E62" s="4"/>
      <c r="F62" s="4"/>
      <c r="G62" s="4"/>
      <c r="H62" s="4"/>
      <c r="I62" s="4"/>
    </row>
    <row r="63" spans="1:9">
      <c r="A63" s="4"/>
      <c r="B63" s="4"/>
      <c r="C63" s="4"/>
      <c r="D63" s="4"/>
      <c r="E63" s="4"/>
      <c r="F63" s="4"/>
      <c r="G63" s="4"/>
      <c r="H63" s="4"/>
      <c r="I63" s="4"/>
    </row>
    <row r="64" spans="1:9">
      <c r="A64" s="4"/>
      <c r="B64" s="4"/>
      <c r="C64" s="4"/>
      <c r="D64" s="4"/>
      <c r="E64" s="4"/>
      <c r="F64" s="4"/>
      <c r="G64" s="4"/>
      <c r="H64" s="4"/>
      <c r="I64" s="4"/>
    </row>
    <row r="65" spans="1:9">
      <c r="A65" s="4"/>
      <c r="B65" s="4"/>
      <c r="C65" s="4"/>
      <c r="D65" s="4"/>
      <c r="E65" s="4"/>
      <c r="F65" s="4"/>
      <c r="G65" s="4"/>
      <c r="H65" s="4"/>
      <c r="I65" s="4"/>
    </row>
    <row r="66" spans="1:9">
      <c r="A66" s="4"/>
      <c r="B66" s="4"/>
      <c r="C66" s="4"/>
      <c r="D66" s="4"/>
      <c r="E66" s="4"/>
      <c r="F66" s="4"/>
      <c r="G66" s="4"/>
      <c r="H66" s="4"/>
      <c r="I66" s="4"/>
    </row>
    <row r="67" spans="1:9">
      <c r="A67" s="4"/>
      <c r="B67" s="4"/>
      <c r="C67" s="4"/>
      <c r="D67" s="4"/>
      <c r="E67" s="4"/>
      <c r="F67" s="4"/>
      <c r="G67" s="4"/>
      <c r="H67" s="4"/>
      <c r="I67" s="4"/>
    </row>
    <row r="68" spans="1:9">
      <c r="A68" s="4"/>
      <c r="B68" s="4"/>
      <c r="C68" s="4"/>
      <c r="D68" s="4"/>
      <c r="E68" s="4"/>
      <c r="F68" s="4"/>
      <c r="G68" s="4"/>
      <c r="H68" s="4"/>
      <c r="I68" s="4"/>
    </row>
    <row r="69" spans="1:9">
      <c r="A69" s="4"/>
      <c r="B69" s="4"/>
      <c r="C69" s="4"/>
      <c r="D69" s="4"/>
      <c r="E69" s="4"/>
      <c r="F69" s="4"/>
      <c r="G69" s="4"/>
      <c r="H69" s="4"/>
      <c r="I69" s="4"/>
    </row>
    <row r="70" spans="1:9">
      <c r="A70" s="4"/>
      <c r="B70" s="4"/>
      <c r="C70" s="4"/>
      <c r="D70" s="4"/>
      <c r="E70" s="4"/>
      <c r="F70" s="4"/>
      <c r="G70" s="4"/>
      <c r="H70" s="4"/>
      <c r="I70" s="4"/>
    </row>
    <row r="71" spans="1:9">
      <c r="A71" s="4"/>
      <c r="B71" s="4"/>
      <c r="C71" s="4"/>
      <c r="D71" s="4"/>
      <c r="E71" s="4"/>
      <c r="F71" s="4"/>
      <c r="G71" s="4"/>
      <c r="H71" s="4"/>
      <c r="I71" s="4"/>
    </row>
    <row r="72" spans="1:9">
      <c r="A72" s="4"/>
      <c r="B72" s="4"/>
      <c r="C72" s="4"/>
      <c r="D72" s="4"/>
      <c r="E72" s="4"/>
      <c r="F72" s="4"/>
      <c r="G72" s="4"/>
      <c r="H72" s="4"/>
      <c r="I72" s="4"/>
    </row>
  </sheetData>
  <conditionalFormatting sqref="C19:F19">
    <cfRule type="expression" dxfId="0" priority="1">
      <formula>"&lt;0"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32"/>
  <sheetViews>
    <sheetView workbookViewId="0">
      <selection activeCell="M38" sqref="M38"/>
    </sheetView>
  </sheetViews>
  <sheetFormatPr defaultRowHeight="15"/>
  <sheetData>
    <row r="1" spans="2:22">
      <c r="B1" s="11" t="s">
        <v>99</v>
      </c>
      <c r="C1" s="1"/>
      <c r="D1" s="1"/>
      <c r="E1" s="1"/>
      <c r="G1" s="33"/>
      <c r="H1" s="34"/>
      <c r="I1" s="34"/>
      <c r="J1" s="34"/>
      <c r="K1" s="34"/>
      <c r="L1" s="34"/>
      <c r="M1" s="34"/>
      <c r="N1" s="34"/>
      <c r="O1" s="34"/>
      <c r="P1" s="34"/>
      <c r="Q1" s="34"/>
      <c r="R1" s="34"/>
      <c r="S1" s="34"/>
      <c r="T1" s="34"/>
      <c r="U1" s="34"/>
      <c r="V1" s="64"/>
    </row>
    <row r="2" spans="2:22" ht="20.25">
      <c r="B2" s="4"/>
      <c r="C2" s="4"/>
      <c r="D2" s="4"/>
      <c r="E2" s="4"/>
      <c r="G2" s="36"/>
      <c r="H2" s="42" t="s">
        <v>105</v>
      </c>
      <c r="I2" s="37"/>
      <c r="J2" s="37"/>
      <c r="K2" s="37"/>
      <c r="L2" s="37"/>
      <c r="M2" s="37"/>
      <c r="N2" s="37"/>
      <c r="O2" s="37"/>
      <c r="P2" s="37"/>
      <c r="Q2" s="37"/>
      <c r="R2" s="37"/>
      <c r="S2" s="37"/>
      <c r="T2" s="37"/>
      <c r="U2" s="37"/>
      <c r="V2" s="65"/>
    </row>
    <row r="3" spans="2:22" ht="15.75">
      <c r="B3" s="9"/>
      <c r="C3" s="4"/>
      <c r="D3" s="4"/>
      <c r="E3" s="4"/>
      <c r="G3" s="36"/>
      <c r="H3" s="43"/>
      <c r="I3" s="37"/>
      <c r="J3" s="37"/>
      <c r="K3" s="37"/>
      <c r="L3" s="37"/>
      <c r="M3" s="37"/>
      <c r="N3" s="37"/>
      <c r="O3" s="37"/>
      <c r="P3" s="37"/>
      <c r="Q3" s="37"/>
      <c r="R3" s="37"/>
      <c r="S3" s="37"/>
      <c r="T3" s="37"/>
      <c r="U3" s="37"/>
      <c r="V3" s="65"/>
    </row>
    <row r="4" spans="2:22">
      <c r="B4" s="4"/>
      <c r="C4" s="4"/>
      <c r="D4" s="4"/>
      <c r="E4" s="4"/>
      <c r="G4" s="36"/>
      <c r="H4" s="44"/>
      <c r="I4" s="37"/>
      <c r="J4" s="37"/>
      <c r="K4" s="37"/>
      <c r="L4" s="37"/>
      <c r="M4" s="37"/>
      <c r="N4" s="37"/>
      <c r="O4" s="37"/>
      <c r="P4" s="37"/>
      <c r="Q4" s="37"/>
      <c r="R4" s="37"/>
      <c r="S4" s="37"/>
      <c r="T4" s="37"/>
      <c r="U4" s="37"/>
      <c r="V4" s="65"/>
    </row>
    <row r="5" spans="2:22">
      <c r="B5" s="15" t="s">
        <v>96</v>
      </c>
      <c r="C5" s="4" t="s">
        <v>97</v>
      </c>
      <c r="D5" s="4" t="s">
        <v>98</v>
      </c>
      <c r="E5" s="4"/>
      <c r="G5" s="36"/>
      <c r="H5" s="37"/>
      <c r="I5" s="37"/>
      <c r="J5" s="37"/>
      <c r="K5" s="37"/>
      <c r="L5" s="37"/>
      <c r="M5" s="37"/>
      <c r="N5" s="37"/>
      <c r="O5" s="37"/>
      <c r="P5" s="37"/>
      <c r="Q5" s="37"/>
      <c r="R5" s="37"/>
      <c r="S5" s="37"/>
      <c r="T5" s="37"/>
      <c r="U5" s="37"/>
      <c r="V5" s="65"/>
    </row>
    <row r="6" spans="2:22">
      <c r="B6">
        <v>5.5247008800506592E-2</v>
      </c>
      <c r="C6">
        <v>0.28697881102561951</v>
      </c>
      <c r="D6">
        <v>0.65747016668319702</v>
      </c>
      <c r="E6" s="4"/>
      <c r="G6" s="36"/>
      <c r="H6" s="37"/>
      <c r="I6" s="37"/>
      <c r="J6" s="37"/>
      <c r="K6" s="37"/>
      <c r="L6" s="37"/>
      <c r="M6" s="37"/>
      <c r="N6" s="37"/>
      <c r="O6" s="37"/>
      <c r="P6" s="37"/>
      <c r="Q6" s="37"/>
      <c r="R6" s="37"/>
      <c r="S6" s="37"/>
      <c r="T6" s="37"/>
      <c r="U6" s="37"/>
      <c r="V6" s="65"/>
    </row>
    <row r="7" spans="2:22">
      <c r="B7" s="4"/>
      <c r="C7" s="4"/>
      <c r="D7" s="4"/>
      <c r="E7" s="4"/>
      <c r="G7" s="36"/>
      <c r="H7" s="37"/>
      <c r="I7" s="37"/>
      <c r="J7" s="37"/>
      <c r="K7" s="37"/>
      <c r="L7" s="37"/>
      <c r="M7" s="37"/>
      <c r="N7" s="37"/>
      <c r="O7" s="37"/>
      <c r="P7" s="37"/>
      <c r="Q7" s="37"/>
      <c r="R7" s="37"/>
      <c r="S7" s="37"/>
      <c r="T7" s="37"/>
      <c r="U7" s="37"/>
      <c r="V7" s="65"/>
    </row>
    <row r="8" spans="2:22">
      <c r="B8" s="4"/>
      <c r="C8" s="4"/>
      <c r="D8" s="4"/>
      <c r="E8" s="4"/>
      <c r="G8" s="36"/>
      <c r="H8" s="37"/>
      <c r="I8" s="37"/>
      <c r="J8" s="37"/>
      <c r="K8" s="37"/>
      <c r="L8" s="37"/>
      <c r="M8" s="37"/>
      <c r="N8" s="37"/>
      <c r="O8" s="37"/>
      <c r="P8" s="37"/>
      <c r="Q8" s="37"/>
      <c r="R8" s="37"/>
      <c r="S8" s="37"/>
      <c r="T8" s="37"/>
      <c r="U8" s="37"/>
      <c r="V8" s="65"/>
    </row>
    <row r="9" spans="2:22">
      <c r="B9" s="9"/>
      <c r="C9" s="4"/>
      <c r="D9" s="4"/>
      <c r="E9" s="4"/>
      <c r="G9" s="36"/>
      <c r="H9" s="37"/>
      <c r="I9" s="37"/>
      <c r="J9" s="37"/>
      <c r="K9" s="37"/>
      <c r="L9" s="37"/>
      <c r="M9" s="37"/>
      <c r="N9" s="37"/>
      <c r="O9" s="37"/>
      <c r="P9" s="37"/>
      <c r="Q9" s="37"/>
      <c r="R9" s="37"/>
      <c r="S9" s="37"/>
      <c r="T9" s="37"/>
      <c r="U9" s="37"/>
      <c r="V9" s="65"/>
    </row>
    <row r="10" spans="2:22">
      <c r="B10" s="4"/>
      <c r="C10" s="4"/>
      <c r="D10" s="4"/>
      <c r="E10" s="4"/>
      <c r="G10" s="36"/>
      <c r="H10" s="37"/>
      <c r="I10" s="37"/>
      <c r="J10" s="37"/>
      <c r="K10" s="37"/>
      <c r="L10" s="37"/>
      <c r="M10" s="37"/>
      <c r="N10" s="37"/>
      <c r="O10" s="37"/>
      <c r="P10" s="37"/>
      <c r="Q10" s="37"/>
      <c r="R10" s="37"/>
      <c r="S10" s="37"/>
      <c r="T10" s="37"/>
      <c r="U10" s="37"/>
      <c r="V10" s="65"/>
    </row>
    <row r="11" spans="2:22">
      <c r="B11" s="4" t="s">
        <v>96</v>
      </c>
      <c r="C11" s="4" t="s">
        <v>97</v>
      </c>
      <c r="D11" s="4" t="s">
        <v>98</v>
      </c>
      <c r="E11" s="4"/>
      <c r="G11" s="36"/>
      <c r="H11" s="37"/>
      <c r="I11" s="37"/>
      <c r="J11" s="37"/>
      <c r="K11" s="37"/>
      <c r="L11" s="37"/>
      <c r="M11" s="37"/>
      <c r="N11" s="37"/>
      <c r="O11" s="37"/>
      <c r="P11" s="37"/>
      <c r="Q11" s="37"/>
      <c r="R11" s="37"/>
      <c r="S11" s="37"/>
      <c r="T11" s="37"/>
      <c r="U11" s="37"/>
      <c r="V11" s="65"/>
    </row>
    <row r="12" spans="2:22">
      <c r="B12">
        <v>0.11421511322259903</v>
      </c>
      <c r="C12">
        <v>0.27868571877479553</v>
      </c>
      <c r="D12">
        <v>0.6061585545539856</v>
      </c>
      <c r="E12" s="4"/>
      <c r="G12" s="36"/>
      <c r="H12" s="37"/>
      <c r="I12" s="37"/>
      <c r="J12" s="37"/>
      <c r="K12" s="37"/>
      <c r="L12" s="37"/>
      <c r="M12" s="37"/>
      <c r="N12" s="37"/>
      <c r="O12" s="37"/>
      <c r="P12" s="37"/>
      <c r="Q12" s="37"/>
      <c r="R12" s="37"/>
      <c r="S12" s="37"/>
      <c r="T12" s="37"/>
      <c r="U12" s="37"/>
      <c r="V12" s="65"/>
    </row>
    <row r="13" spans="2:22">
      <c r="G13" s="36"/>
      <c r="H13" s="37"/>
      <c r="I13" s="37"/>
      <c r="J13" s="37"/>
      <c r="K13" s="37"/>
      <c r="L13" s="37"/>
      <c r="M13" s="37"/>
      <c r="N13" s="37"/>
      <c r="O13" s="37"/>
      <c r="P13" s="37"/>
      <c r="Q13" s="37"/>
      <c r="R13" s="37"/>
      <c r="S13" s="37"/>
      <c r="T13" s="37"/>
      <c r="U13" s="37"/>
      <c r="V13" s="65"/>
    </row>
    <row r="14" spans="2:22">
      <c r="G14" s="36"/>
      <c r="H14" s="37"/>
      <c r="I14" s="37"/>
      <c r="J14" s="37"/>
      <c r="K14" s="37"/>
      <c r="L14" s="37"/>
      <c r="M14" s="37"/>
      <c r="N14" s="37"/>
      <c r="O14" s="37"/>
      <c r="P14" s="37"/>
      <c r="Q14" s="37"/>
      <c r="R14" s="37"/>
      <c r="S14" s="37"/>
      <c r="T14" s="37"/>
      <c r="U14" s="37"/>
      <c r="V14" s="65"/>
    </row>
    <row r="15" spans="2:22">
      <c r="G15" s="36"/>
      <c r="H15" s="37"/>
      <c r="I15" s="37"/>
      <c r="J15" s="37"/>
      <c r="K15" s="37"/>
      <c r="L15" s="37"/>
      <c r="M15" s="37"/>
      <c r="N15" s="37"/>
      <c r="O15" s="37"/>
      <c r="P15" s="37"/>
      <c r="Q15" s="37"/>
      <c r="R15" s="37"/>
      <c r="S15" s="37"/>
      <c r="T15" s="37"/>
      <c r="U15" s="37"/>
      <c r="V15" s="65"/>
    </row>
    <row r="16" spans="2:22">
      <c r="G16" s="36"/>
      <c r="H16" s="37"/>
      <c r="I16" s="37"/>
      <c r="J16" s="37"/>
      <c r="K16" s="37"/>
      <c r="L16" s="37"/>
      <c r="M16" s="37"/>
      <c r="N16" s="37"/>
      <c r="O16" s="37"/>
      <c r="P16" s="37"/>
      <c r="Q16" s="37"/>
      <c r="R16" s="37"/>
      <c r="S16" s="37"/>
      <c r="T16" s="37"/>
      <c r="U16" s="37"/>
      <c r="V16" s="65"/>
    </row>
    <row r="17" spans="7:22">
      <c r="G17" s="36"/>
      <c r="H17" s="37"/>
      <c r="I17" s="37"/>
      <c r="J17" s="37"/>
      <c r="K17" s="37"/>
      <c r="L17" s="37"/>
      <c r="M17" s="37"/>
      <c r="N17" s="37"/>
      <c r="O17" s="37"/>
      <c r="P17" s="37"/>
      <c r="Q17" s="37"/>
      <c r="R17" s="37"/>
      <c r="S17" s="37"/>
      <c r="T17" s="37"/>
      <c r="U17" s="37"/>
      <c r="V17" s="65"/>
    </row>
    <row r="18" spans="7:22">
      <c r="G18" s="36"/>
      <c r="H18" s="37"/>
      <c r="I18" s="37"/>
      <c r="J18" s="37"/>
      <c r="K18" s="37"/>
      <c r="L18" s="37"/>
      <c r="M18" s="37"/>
      <c r="N18" s="37"/>
      <c r="O18" s="37"/>
      <c r="P18" s="37"/>
      <c r="Q18" s="37"/>
      <c r="R18" s="37"/>
      <c r="S18" s="37"/>
      <c r="T18" s="37"/>
      <c r="U18" s="37"/>
      <c r="V18" s="65"/>
    </row>
    <row r="19" spans="7:22">
      <c r="G19" s="36"/>
      <c r="H19" s="37"/>
      <c r="I19" s="37"/>
      <c r="J19" s="37"/>
      <c r="K19" s="37"/>
      <c r="L19" s="37"/>
      <c r="M19" s="37"/>
      <c r="N19" s="37"/>
      <c r="O19" s="37"/>
      <c r="P19" s="37"/>
      <c r="Q19" s="37"/>
      <c r="R19" s="37"/>
      <c r="S19" s="37"/>
      <c r="T19" s="37"/>
      <c r="U19" s="37"/>
      <c r="V19" s="65"/>
    </row>
    <row r="20" spans="7:22">
      <c r="G20" s="36"/>
      <c r="H20" s="37"/>
      <c r="I20" s="37"/>
      <c r="J20" s="37"/>
      <c r="K20" s="37"/>
      <c r="L20" s="37"/>
      <c r="M20" s="37"/>
      <c r="N20" s="37"/>
      <c r="O20" s="37"/>
      <c r="P20" s="37"/>
      <c r="Q20" s="37"/>
      <c r="R20" s="37"/>
      <c r="S20" s="37"/>
      <c r="T20" s="37"/>
      <c r="U20" s="37"/>
      <c r="V20" s="65"/>
    </row>
    <row r="21" spans="7:22">
      <c r="G21" s="36"/>
      <c r="H21" s="37"/>
      <c r="I21" s="37"/>
      <c r="J21" s="37"/>
      <c r="K21" s="37"/>
      <c r="L21" s="37"/>
      <c r="M21" s="37"/>
      <c r="N21" s="37"/>
      <c r="O21" s="37"/>
      <c r="P21" s="37"/>
      <c r="Q21" s="37"/>
      <c r="R21" s="37"/>
      <c r="S21" s="37"/>
      <c r="T21" s="37"/>
      <c r="U21" s="37"/>
      <c r="V21" s="65"/>
    </row>
    <row r="22" spans="7:22">
      <c r="G22" s="36"/>
      <c r="H22" s="37"/>
      <c r="I22" s="37"/>
      <c r="J22" s="37"/>
      <c r="K22" s="37"/>
      <c r="L22" s="37"/>
      <c r="M22" s="37"/>
      <c r="N22" s="37"/>
      <c r="O22" s="37"/>
      <c r="P22" s="37"/>
      <c r="Q22" s="37"/>
      <c r="R22" s="37"/>
      <c r="S22" s="37"/>
      <c r="T22" s="37"/>
      <c r="U22" s="37"/>
      <c r="V22" s="65"/>
    </row>
    <row r="23" spans="7:22">
      <c r="G23" s="36"/>
      <c r="H23" s="37"/>
      <c r="I23" s="37"/>
      <c r="J23" s="37"/>
      <c r="K23" s="37"/>
      <c r="L23" s="37"/>
      <c r="M23" s="37"/>
      <c r="N23" s="37"/>
      <c r="O23" s="37"/>
      <c r="P23" s="37"/>
      <c r="Q23" s="37"/>
      <c r="R23" s="37"/>
      <c r="S23" s="37"/>
      <c r="T23" s="37"/>
      <c r="U23" s="37"/>
      <c r="V23" s="65"/>
    </row>
    <row r="24" spans="7:22">
      <c r="G24" s="36"/>
      <c r="H24" s="37"/>
      <c r="I24" s="37"/>
      <c r="J24" s="37"/>
      <c r="K24" s="37"/>
      <c r="L24" s="37"/>
      <c r="M24" s="37"/>
      <c r="N24" s="37"/>
      <c r="O24" s="37"/>
      <c r="P24" s="37"/>
      <c r="Q24" s="37"/>
      <c r="R24" s="37"/>
      <c r="S24" s="37"/>
      <c r="T24" s="37"/>
      <c r="U24" s="37"/>
      <c r="V24" s="65"/>
    </row>
    <row r="25" spans="7:22">
      <c r="G25" s="36"/>
      <c r="H25" s="37"/>
      <c r="I25" s="37"/>
      <c r="J25" s="37"/>
      <c r="K25" s="37"/>
      <c r="L25" s="37"/>
      <c r="M25" s="37"/>
      <c r="N25" s="37"/>
      <c r="O25" s="37"/>
      <c r="P25" s="37"/>
      <c r="Q25" s="37"/>
      <c r="R25" s="37"/>
      <c r="S25" s="37"/>
      <c r="T25" s="37"/>
      <c r="U25" s="37"/>
      <c r="V25" s="65"/>
    </row>
    <row r="26" spans="7:22">
      <c r="G26" s="36"/>
      <c r="H26" s="37"/>
      <c r="I26" s="37"/>
      <c r="J26" s="37"/>
      <c r="K26" s="37"/>
      <c r="L26" s="37"/>
      <c r="M26" s="37"/>
      <c r="N26" s="37"/>
      <c r="O26" s="37"/>
      <c r="P26" s="37"/>
      <c r="Q26" s="37"/>
      <c r="R26" s="37"/>
      <c r="S26" s="37"/>
      <c r="T26" s="37"/>
      <c r="U26" s="37"/>
      <c r="V26" s="65"/>
    </row>
    <row r="27" spans="7:22">
      <c r="G27" s="36"/>
      <c r="H27" s="37"/>
      <c r="I27" s="37"/>
      <c r="J27" s="37"/>
      <c r="K27" s="37"/>
      <c r="L27" s="37"/>
      <c r="M27" s="37"/>
      <c r="N27" s="37"/>
      <c r="O27" s="37"/>
      <c r="P27" s="37"/>
      <c r="Q27" s="37"/>
      <c r="R27" s="37"/>
      <c r="S27" s="37"/>
      <c r="T27" s="37"/>
      <c r="U27" s="37"/>
      <c r="V27" s="65"/>
    </row>
    <row r="28" spans="7:22">
      <c r="G28" s="36"/>
      <c r="H28" s="37"/>
      <c r="I28" s="37"/>
      <c r="J28" s="37"/>
      <c r="K28" s="37"/>
      <c r="L28" s="37"/>
      <c r="M28" s="37"/>
      <c r="N28" s="37"/>
      <c r="O28" s="37"/>
      <c r="P28" s="37"/>
      <c r="Q28" s="37"/>
      <c r="R28" s="37"/>
      <c r="S28" s="37"/>
      <c r="T28" s="37"/>
      <c r="U28" s="37"/>
      <c r="V28" s="65"/>
    </row>
    <row r="29" spans="7:22">
      <c r="G29" s="36"/>
      <c r="H29" s="37"/>
      <c r="I29" s="37"/>
      <c r="J29" s="37"/>
      <c r="K29" s="37"/>
      <c r="L29" s="37"/>
      <c r="M29" s="37"/>
      <c r="N29" s="37"/>
      <c r="O29" s="37"/>
      <c r="P29" s="37"/>
      <c r="Q29" s="37"/>
      <c r="R29" s="37"/>
      <c r="S29" s="37"/>
      <c r="T29" s="37"/>
      <c r="U29" s="37"/>
      <c r="V29" s="65"/>
    </row>
    <row r="30" spans="7:22">
      <c r="G30" s="36"/>
      <c r="H30" s="37"/>
      <c r="I30" s="37"/>
      <c r="J30" s="37"/>
      <c r="K30" s="37"/>
      <c r="L30" s="37"/>
      <c r="M30" s="37"/>
      <c r="N30" s="37"/>
      <c r="O30" s="37"/>
      <c r="P30" s="37"/>
      <c r="Q30" s="37"/>
      <c r="R30" s="37"/>
      <c r="S30" s="37"/>
      <c r="T30" s="37"/>
      <c r="U30" s="37"/>
      <c r="V30" s="65"/>
    </row>
    <row r="31" spans="7:22" ht="15" customHeight="1">
      <c r="G31" s="36"/>
      <c r="H31" s="45" t="s">
        <v>124</v>
      </c>
      <c r="I31" s="37"/>
      <c r="J31" s="37"/>
      <c r="K31" s="37"/>
      <c r="L31" s="37"/>
      <c r="M31" s="37"/>
      <c r="N31" s="37"/>
      <c r="O31" s="37"/>
      <c r="P31" s="37"/>
      <c r="Q31" s="37"/>
      <c r="R31" s="37"/>
      <c r="S31" s="37"/>
      <c r="T31" s="37"/>
      <c r="U31" s="37"/>
      <c r="V31" s="65"/>
    </row>
    <row r="32" spans="7:22">
      <c r="G32" s="39"/>
      <c r="H32" s="61" t="s">
        <v>123</v>
      </c>
      <c r="I32" s="61"/>
      <c r="J32" s="61"/>
      <c r="K32" s="61"/>
      <c r="L32" s="61"/>
      <c r="M32" s="61"/>
      <c r="N32" s="61"/>
      <c r="O32" s="61"/>
      <c r="P32" s="61"/>
      <c r="Q32" s="61"/>
      <c r="R32" s="61"/>
      <c r="S32" s="61"/>
      <c r="T32" s="61"/>
      <c r="U32" s="61"/>
      <c r="V32" s="66"/>
    </row>
  </sheetData>
  <mergeCells count="1">
    <mergeCell ref="H32:U3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3"/>
  <sheetViews>
    <sheetView workbookViewId="0">
      <selection activeCell="M52" sqref="M52"/>
    </sheetView>
  </sheetViews>
  <sheetFormatPr defaultColWidth="7.28515625" defaultRowHeight="11.25"/>
  <cols>
    <col min="1" max="16384" width="7.28515625" style="26"/>
  </cols>
  <sheetData>
    <row r="1" spans="1:22" ht="12">
      <c r="A1" s="31"/>
      <c r="B1" s="62" t="s">
        <v>92</v>
      </c>
      <c r="C1" s="63"/>
      <c r="D1" s="63"/>
      <c r="E1" s="63"/>
      <c r="F1" s="63"/>
      <c r="G1" s="63"/>
      <c r="H1" s="63"/>
      <c r="I1" s="63"/>
      <c r="J1" s="63"/>
      <c r="K1" s="63"/>
      <c r="L1" s="63"/>
      <c r="M1" s="63"/>
      <c r="N1" s="63"/>
      <c r="O1" s="63"/>
      <c r="P1" s="63"/>
      <c r="Q1" s="63"/>
      <c r="R1" s="63"/>
      <c r="S1" s="63"/>
      <c r="T1" s="63"/>
      <c r="U1" s="63"/>
      <c r="V1" s="63"/>
    </row>
    <row r="2" spans="1:22" ht="12">
      <c r="A2" s="30"/>
      <c r="B2" s="29" t="s">
        <v>91</v>
      </c>
      <c r="C2" s="29" t="s">
        <v>90</v>
      </c>
      <c r="D2" s="29" t="s">
        <v>89</v>
      </c>
      <c r="E2" s="29" t="s">
        <v>88</v>
      </c>
      <c r="F2" s="29" t="s">
        <v>87</v>
      </c>
      <c r="G2" s="29" t="s">
        <v>86</v>
      </c>
      <c r="H2" s="29" t="s">
        <v>85</v>
      </c>
      <c r="I2" s="29" t="s">
        <v>84</v>
      </c>
      <c r="J2" s="29" t="s">
        <v>83</v>
      </c>
      <c r="K2" s="29" t="s">
        <v>82</v>
      </c>
      <c r="L2" s="29" t="s">
        <v>81</v>
      </c>
      <c r="M2" s="29" t="s">
        <v>80</v>
      </c>
      <c r="N2" s="29" t="s">
        <v>79</v>
      </c>
      <c r="O2" s="29" t="s">
        <v>78</v>
      </c>
      <c r="P2" s="29" t="s">
        <v>77</v>
      </c>
      <c r="Q2" s="29" t="s">
        <v>76</v>
      </c>
      <c r="R2" s="29" t="s">
        <v>75</v>
      </c>
      <c r="S2" s="29" t="s">
        <v>74</v>
      </c>
      <c r="T2" s="29" t="s">
        <v>73</v>
      </c>
      <c r="U2" s="29" t="s">
        <v>72</v>
      </c>
      <c r="V2" s="29" t="s">
        <v>71</v>
      </c>
    </row>
    <row r="3" spans="1:22" ht="12">
      <c r="A3" s="28" t="s">
        <v>70</v>
      </c>
      <c r="B3" s="27">
        <v>0.80558000000000007</v>
      </c>
      <c r="C3" s="27">
        <v>0.82251999999999992</v>
      </c>
      <c r="D3" s="27">
        <v>0.85102999999999995</v>
      </c>
      <c r="E3" s="27">
        <v>0.88117000000000001</v>
      </c>
      <c r="F3" s="27">
        <v>0.89753000000000005</v>
      </c>
      <c r="G3" s="27">
        <v>0.90839999999999999</v>
      </c>
      <c r="H3" s="27">
        <v>0.91391</v>
      </c>
      <c r="I3" s="27">
        <v>0.91903000000000001</v>
      </c>
      <c r="J3" s="27">
        <v>0.91004000000000007</v>
      </c>
      <c r="K3" s="27">
        <v>0.87675999999999998</v>
      </c>
      <c r="L3" s="27">
        <v>0.84262000000000004</v>
      </c>
      <c r="M3" s="27">
        <v>0.81724999999999992</v>
      </c>
      <c r="N3" s="27">
        <v>0.80376000000000003</v>
      </c>
      <c r="O3" s="27">
        <v>0.78917000000000004</v>
      </c>
      <c r="P3" s="27">
        <v>0.76820999999999995</v>
      </c>
      <c r="Q3" s="27">
        <v>0.73721000000000003</v>
      </c>
      <c r="R3" s="27">
        <v>0.70272000000000001</v>
      </c>
      <c r="S3" s="27">
        <v>0.67291000000000001</v>
      </c>
      <c r="T3" s="27">
        <v>0.6492</v>
      </c>
      <c r="U3" s="27">
        <v>0.63056000000000001</v>
      </c>
      <c r="V3" s="27">
        <v>0.61487999999999998</v>
      </c>
    </row>
    <row r="4" spans="1:22" ht="12">
      <c r="A4" s="28" t="s">
        <v>69</v>
      </c>
      <c r="B4" s="27">
        <v>0.68364999999999998</v>
      </c>
      <c r="C4" s="27">
        <v>0.72963999999999996</v>
      </c>
      <c r="D4" s="27">
        <v>0.77234999999999998</v>
      </c>
      <c r="E4" s="27">
        <v>0.80840000000000001</v>
      </c>
      <c r="F4" s="27">
        <v>0.80118999999999996</v>
      </c>
      <c r="G4" s="27">
        <v>0.78576999999999997</v>
      </c>
      <c r="H4" s="27">
        <v>0.72834999999999994</v>
      </c>
      <c r="I4" s="27">
        <v>0.66977999999999993</v>
      </c>
      <c r="J4" s="27">
        <v>0.63856000000000002</v>
      </c>
      <c r="K4" s="27">
        <v>0.61560999999999999</v>
      </c>
      <c r="L4" s="27">
        <v>0.56936999999999993</v>
      </c>
      <c r="M4" s="27">
        <v>0.51023000000000007</v>
      </c>
      <c r="N4" s="27">
        <v>0.47648000000000001</v>
      </c>
      <c r="O4" s="27">
        <v>0.46854999999999997</v>
      </c>
      <c r="P4" s="27">
        <v>0.47513</v>
      </c>
      <c r="Q4" s="27">
        <v>0.47606999999999999</v>
      </c>
      <c r="R4" s="27">
        <v>0.48066999999999999</v>
      </c>
      <c r="S4" s="27">
        <v>0.49545</v>
      </c>
      <c r="T4" s="27">
        <v>0.51347999999999994</v>
      </c>
      <c r="U4" s="27">
        <v>0.52600999999999998</v>
      </c>
      <c r="V4" s="27">
        <v>0.54705999999999999</v>
      </c>
    </row>
    <row r="5" spans="1:22" ht="12">
      <c r="A5" s="28" t="s">
        <v>68</v>
      </c>
      <c r="B5" s="27">
        <v>0.52207000000000003</v>
      </c>
      <c r="C5" s="27">
        <v>0.51658000000000004</v>
      </c>
      <c r="D5" s="27">
        <v>0.55573000000000006</v>
      </c>
      <c r="E5" s="27">
        <v>0.56197000000000008</v>
      </c>
      <c r="F5" s="27">
        <v>0.55567999999999995</v>
      </c>
      <c r="G5" s="27">
        <v>0.54237000000000002</v>
      </c>
      <c r="H5" s="27">
        <v>0.52973000000000003</v>
      </c>
      <c r="I5" s="27">
        <v>0.49668000000000001</v>
      </c>
      <c r="J5" s="27">
        <v>0.49831000000000003</v>
      </c>
      <c r="K5" s="27">
        <v>0.49845999999999996</v>
      </c>
      <c r="L5" s="27">
        <v>0.47740000000000005</v>
      </c>
      <c r="M5" s="27">
        <v>0.46637999999999996</v>
      </c>
      <c r="N5" s="27">
        <v>0.46512999999999999</v>
      </c>
      <c r="O5" s="27">
        <v>0.49408000000000002</v>
      </c>
      <c r="P5" s="27">
        <v>0.53636000000000006</v>
      </c>
      <c r="Q5" s="27">
        <v>0.57113999999999998</v>
      </c>
      <c r="R5" s="27">
        <v>0.60433999999999999</v>
      </c>
      <c r="S5" s="27">
        <v>0.63141000000000003</v>
      </c>
      <c r="T5" s="27">
        <v>0.66203000000000001</v>
      </c>
      <c r="U5" s="27">
        <v>0.6956</v>
      </c>
      <c r="V5" s="27">
        <v>0.73206000000000004</v>
      </c>
    </row>
    <row r="6" spans="1:22" ht="12">
      <c r="A6" s="28" t="s">
        <v>67</v>
      </c>
      <c r="B6" s="27">
        <v>0.77697999999999989</v>
      </c>
      <c r="C6" s="27">
        <v>0.81328</v>
      </c>
      <c r="D6" s="27">
        <v>0.85802000000000012</v>
      </c>
      <c r="E6" s="27">
        <v>0.88771</v>
      </c>
      <c r="F6" s="27">
        <v>0.8724599999999999</v>
      </c>
      <c r="G6" s="27">
        <v>0.83578000000000008</v>
      </c>
      <c r="H6" s="27">
        <v>0.78600999999999999</v>
      </c>
      <c r="I6" s="27">
        <v>0.74282999999999999</v>
      </c>
      <c r="J6" s="27">
        <v>0.69799999999999995</v>
      </c>
      <c r="K6" s="27">
        <v>0.65084000000000009</v>
      </c>
      <c r="L6" s="27">
        <v>0.60619000000000001</v>
      </c>
      <c r="M6" s="27">
        <v>0.56979999999999997</v>
      </c>
      <c r="N6" s="27">
        <v>0.53610999999999998</v>
      </c>
      <c r="O6" s="27">
        <v>0.50875999999999999</v>
      </c>
      <c r="P6" s="27">
        <v>0.49575999999999998</v>
      </c>
      <c r="Q6" s="27">
        <v>0.49621000000000004</v>
      </c>
      <c r="R6" s="27">
        <v>0.50551000000000001</v>
      </c>
      <c r="S6" s="27">
        <v>0.51746000000000003</v>
      </c>
      <c r="T6" s="27">
        <v>0.53351000000000004</v>
      </c>
      <c r="U6" s="27">
        <v>0.55531999999999992</v>
      </c>
      <c r="V6" s="27">
        <v>0.58304</v>
      </c>
    </row>
    <row r="40" ht="11.25" customHeight="1"/>
    <row r="41" ht="11.25" customHeight="1"/>
    <row r="42" ht="11.25" customHeight="1"/>
    <row r="43" ht="11.25" customHeight="1"/>
  </sheetData>
  <mergeCells count="1">
    <mergeCell ref="B1:V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7"/>
  <sheetViews>
    <sheetView workbookViewId="0">
      <selection activeCell="J41" sqref="J41"/>
    </sheetView>
  </sheetViews>
  <sheetFormatPr defaultRowHeight="15"/>
  <cols>
    <col min="1" max="16384" width="9.140625" style="21"/>
  </cols>
  <sheetData>
    <row r="2" spans="1:3">
      <c r="B2" s="21" t="s">
        <v>49</v>
      </c>
      <c r="C2" s="21" t="s">
        <v>23</v>
      </c>
    </row>
    <row r="3" spans="1:3">
      <c r="A3" s="46" t="s">
        <v>100</v>
      </c>
      <c r="B3" s="21">
        <v>-4.065611176470588</v>
      </c>
      <c r="C3" s="21">
        <v>2.8214600000000001</v>
      </c>
    </row>
    <row r="4" spans="1:3">
      <c r="A4" s="21" t="s">
        <v>62</v>
      </c>
      <c r="B4" s="21">
        <v>4.2757635294117646</v>
      </c>
      <c r="C4" s="21">
        <v>29.840850000000003</v>
      </c>
    </row>
    <row r="5" spans="1:3">
      <c r="A5" s="21" t="s">
        <v>61</v>
      </c>
      <c r="B5" s="21">
        <v>7.6943952941176468</v>
      </c>
      <c r="C5" s="21">
        <v>34.119139999999994</v>
      </c>
    </row>
    <row r="6" spans="1:3">
      <c r="A6" s="21" t="s">
        <v>60</v>
      </c>
      <c r="B6" s="21">
        <v>8.4893535294117637</v>
      </c>
      <c r="C6" s="21">
        <v>35.747199999999999</v>
      </c>
    </row>
    <row r="7" spans="1:3">
      <c r="A7" s="21" t="s">
        <v>59</v>
      </c>
      <c r="B7" s="21">
        <v>10.954110588235295</v>
      </c>
      <c r="C7" s="21">
        <v>40.777819999999998</v>
      </c>
    </row>
    <row r="8" spans="1:3">
      <c r="A8" s="46" t="s">
        <v>58</v>
      </c>
      <c r="B8" s="21">
        <v>12.518111176470589</v>
      </c>
      <c r="C8" s="21">
        <v>28.926210000000001</v>
      </c>
    </row>
    <row r="9" spans="1:3">
      <c r="A9" s="21" t="s">
        <v>57</v>
      </c>
      <c r="B9" s="21">
        <v>13.927699999999998</v>
      </c>
      <c r="C9" s="21">
        <v>34.19115</v>
      </c>
    </row>
    <row r="10" spans="1:3">
      <c r="A10" s="21" t="s">
        <v>56</v>
      </c>
      <c r="B10" s="21">
        <v>16.99234352941177</v>
      </c>
      <c r="C10" s="21">
        <v>31.924859999999999</v>
      </c>
    </row>
    <row r="11" spans="1:3">
      <c r="A11" s="21" t="s">
        <v>55</v>
      </c>
      <c r="B11" s="21">
        <v>16.170871176470591</v>
      </c>
      <c r="C11" s="21">
        <v>32.364199999999997</v>
      </c>
    </row>
    <row r="12" spans="1:3">
      <c r="A12" s="21" t="s">
        <v>54</v>
      </c>
      <c r="B12" s="21">
        <v>14.87868705882353</v>
      </c>
      <c r="C12" s="21">
        <v>26.567800000000002</v>
      </c>
    </row>
    <row r="13" spans="1:3">
      <c r="A13" s="21" t="s">
        <v>53</v>
      </c>
      <c r="B13" s="21">
        <v>12.473958124999998</v>
      </c>
      <c r="C13" s="21">
        <v>25.088189999999997</v>
      </c>
    </row>
    <row r="14" spans="1:3">
      <c r="A14" s="21" t="s">
        <v>52</v>
      </c>
      <c r="B14" s="21">
        <v>12.209949999999999</v>
      </c>
      <c r="C14" s="21">
        <v>10.944560000000001</v>
      </c>
    </row>
    <row r="27" ht="15" customHeight="1"/>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ez-Corporate" ma:contentTypeID="0x0101000308A27134084F4AA40781B2DCA498A5007306CE4DFB86784D8623B3B5BB4440C6" ma:contentTypeVersion="11" ma:contentTypeDescription="The corporate content type from which other content types in the corporate content type track inherit their information." ma:contentTypeScope="" ma:versionID="fecac3bfb7b6a226ff57f85d1956cb3e">
  <xsd:schema xmlns:xsd="http://www.w3.org/2001/XMLSchema" xmlns:xs="http://www.w3.org/2001/XMLSchema" xmlns:p="http://schemas.microsoft.com/office/2006/metadata/properties" xmlns:ns2="cdc7663a-08f0-4737-9e8c-148ce897a09c" targetNamespace="http://schemas.microsoft.com/office/2006/metadata/properties" ma:root="true" ma:fieldsID="40f3f09a16fdc1a0c2aad79db86f5c22" ns2:_="">
    <xsd:import namespace="cdc7663a-08f0-4737-9e8c-148ce897a09c"/>
    <xsd:element name="properties">
      <xsd:complexType>
        <xsd:sequence>
          <xsd:element name="documentManagement">
            <xsd:complexType>
              <xsd:all>
                <xsd:element ref="ns2:Access_x0020_to_x0020_Information_x00a0_Policy"/>
                <xsd:element ref="ns2:Document_x0020_Author" minOccurs="0"/>
                <xsd:element ref="ns2:Other_x0020_Author" minOccurs="0"/>
                <xsd:element ref="ns2:Division_x0020_or_x0020_Unit" minOccurs="0"/>
                <xsd:element ref="ns2:Document_x0020_Language_x0020_IDB" minOccurs="0"/>
                <xsd:element ref="ns2:From_x003a_" minOccurs="0"/>
                <xsd:element ref="ns2:To_x003a_" minOccurs="0"/>
                <xsd:element ref="ns2:Identifier" minOccurs="0"/>
                <xsd:element ref="ns2:IDBDocs_x0020_Number" minOccurs="0"/>
                <xsd:element ref="ns2:Migration_x0020_Info" minOccurs="0"/>
                <xsd:element ref="ns2:ic46d7e087fd4a108fb86518ca413cc6" minOccurs="0"/>
                <xsd:element ref="ns2:_dlc_DocId" minOccurs="0"/>
                <xsd:element ref="ns2:_dlc_DocIdUrl" minOccurs="0"/>
                <xsd:element ref="ns2:_dlc_DocIdPersistId" minOccurs="0"/>
                <xsd:element ref="ns2:cf0f1ca6d90e4583ad80995bcde0e58a" minOccurs="0"/>
                <xsd:element ref="ns2:TaxCatchAll" minOccurs="0"/>
                <xsd:element ref="ns2:TaxCatchAllLabel" minOccurs="0"/>
                <xsd:element ref="ns2:j65ec2e3a7e44c39a1acebfd2a19200a" minOccurs="0"/>
                <xsd:element ref="ns2:SISCOR_x0020_Number" minOccurs="0"/>
                <xsd:element ref="ns2:Fiscal_x0020_Year_x0020_ID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7663a-08f0-4737-9e8c-148ce897a09c" elementFormDefault="qualified">
    <xsd:import namespace="http://schemas.microsoft.com/office/2006/documentManagement/types"/>
    <xsd:import namespace="http://schemas.microsoft.com/office/infopath/2007/PartnerControls"/>
    <xsd:element name="Access_x0020_to_x0020_Information_x00a0_Policy" ma:index="2" ma:displayName="Access to Information Policy" ma:default="Confidential" ma:format="Dropdown" ma:internalName="Access_x0020_to_x0020_Information_x00A0_Policy">
      <xsd:simpleType>
        <xsd:restriction base="dms:Choice">
          <xsd:enumeration value="Confidential"/>
          <xsd:enumeration value="Disclosed Over Time – 5 years"/>
          <xsd:enumeration value="Disclosed Over Time – 20 years"/>
          <xsd:enumeration value="Disclosed Over Time – 10 years"/>
          <xsd:enumeration value="Public"/>
          <xsd:enumeration value="Public - Simultaneous Disclosure"/>
        </xsd:restriction>
      </xsd:simpleType>
    </xsd:element>
    <xsd:element name="Document_x0020_Author" ma:index="5" nillable="true" ma:displayName="Document Author" ma:internalName="Document_x0020_Author">
      <xsd:simpleType>
        <xsd:restriction base="dms:Text">
          <xsd:maxLength value="255"/>
        </xsd:restriction>
      </xsd:simpleType>
    </xsd:element>
    <xsd:element name="Other_x0020_Author" ma:index="6" nillable="true" ma:displayName="Other Author" ma:internalName="Other_x0020_Author">
      <xsd:simpleType>
        <xsd:restriction base="dms:Text">
          <xsd:maxLength value="255"/>
        </xsd:restriction>
      </xsd:simpleType>
    </xsd:element>
    <xsd:element name="Division_x0020_or_x0020_Unit" ma:index="8" nillable="true" ma:displayName="Division or Unit" ma:internalName="Division_x0020_or_x0020_Unit">
      <xsd:simpleType>
        <xsd:restriction base="dms:Text">
          <xsd:maxLength value="255"/>
        </xsd:restriction>
      </xsd:simpleType>
    </xsd:element>
    <xsd:element name="Document_x0020_Language_x0020_IDB" ma:index="9" nillable="true" ma:displayName="Document Language IDB" ma:format="Dropdown" ma:internalName="Document_x0020_Language_x0020_IDB">
      <xsd:simpleType>
        <xsd:restriction base="dms:Choice">
          <xsd:enumeration value="English"/>
          <xsd:enumeration value="French"/>
          <xsd:enumeration value="Italian"/>
          <xsd:enumeration value="Japanese"/>
          <xsd:enumeration value="Korean"/>
          <xsd:enumeration value="Other"/>
          <xsd:enumeration value="Portuguese"/>
          <xsd:enumeration value="Spanish"/>
        </xsd:restriction>
      </xsd:simpleType>
    </xsd:element>
    <xsd:element name="From_x003a_" ma:index="10" nillable="true" ma:displayName="From:" ma:description="Sender name from email message" ma:internalName="From_x003A_">
      <xsd:simpleType>
        <xsd:restriction base="dms:Text">
          <xsd:maxLength value="255"/>
        </xsd:restriction>
      </xsd:simpleType>
    </xsd:element>
    <xsd:element name="To_x003a_" ma:index="11" nillable="true" ma:displayName="To:" ma:description="Addressee names from email message&#10;" ma:internalName="To_x003A_">
      <xsd:simpleType>
        <xsd:restriction base="dms:Text">
          <xsd:maxLength value="255"/>
        </xsd:restriction>
      </xsd:simpleType>
    </xsd:element>
    <xsd:element name="Identifier" ma:index="12" nillable="true" ma:displayName="Identifier" ma:internalName="Identifier">
      <xsd:simpleType>
        <xsd:restriction base="dms:Text">
          <xsd:maxLength value="255"/>
        </xsd:restriction>
      </xsd:simpleType>
    </xsd:element>
    <xsd:element name="IDBDocs_x0020_Number" ma:index="13" nillable="true" ma:displayName="IDBDocs Number" ma:description="Brought over as part of Migration" ma:internalName="IDBDocs_x0020_Number" ma:readOnly="false">
      <xsd:simpleType>
        <xsd:restriction base="dms:Text">
          <xsd:maxLength value="255"/>
        </xsd:restriction>
      </xsd:simpleType>
    </xsd:element>
    <xsd:element name="Migration_x0020_Info" ma:index="14" nillable="true" ma:displayName="Migration Info" ma:internalName="Migration_x0020_Info" ma:readOnly="false">
      <xsd:simpleType>
        <xsd:restriction base="dms:Note"/>
      </xsd:simpleType>
    </xsd:element>
    <xsd:element name="ic46d7e087fd4a108fb86518ca413cc6" ma:index="18" nillable="true" ma:taxonomy="true" ma:internalName="ic46d7e087fd4a108fb86518ca413cc6" ma:taxonomyFieldName="Country" ma:displayName="Country" ma:default="" ma:fieldId="{2c46d7e0-87fd-4a10-8fb8-6518ca413cc6}" ma:taxonomyMulti="true" ma:sspId="ae61f9b1-e23d-4f49-b3d7-56b991556c4b" ma:termSetId="e1cf2cf4-6e0f-476b-b38c-a4927f870e86" ma:anchorId="00000000-0000-0000-0000-000000000000" ma:open="false" ma:isKeyword="false">
      <xsd:complexType>
        <xsd:sequence>
          <xsd:element ref="pc:Terms" minOccurs="0" maxOccurs="1"/>
        </xsd:sequence>
      </xsd:complex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cf0f1ca6d90e4583ad80995bcde0e58a" ma:index="23" ma:taxonomy="true" ma:internalName="cf0f1ca6d90e4583ad80995bcde0e58a" ma:taxonomyFieldName="Function_x0020_Corporate_x0020_IDB" ma:displayName="Function Corporate IDB" ma:readOnly="false" ma:default="" ma:fieldId="{cf0f1ca6-d90e-4583-ad80-995bcde0e58a}" ma:sspId="ae61f9b1-e23d-4f49-b3d7-56b991556c4b" ma:termSetId="87c2acd2-4473-4e75-9749-843c35148602" ma:anchorId="00000000-0000-0000-0000-000000000000" ma:open="false" ma:isKeyword="false">
      <xsd:complexType>
        <xsd:sequence>
          <xsd:element ref="pc:Terms" minOccurs="0" maxOccurs="1"/>
        </xsd:sequence>
      </xsd:complexType>
    </xsd:element>
    <xsd:element name="TaxCatchAll" ma:index="24" nillable="true" ma:displayName="Taxonomy Catch All Column" ma:description="" ma:hidden="true" ma:list="{3c588f23-1e2d-45ba-a9b1-ef249f9a459b}" ma:internalName="TaxCatchAll" ma:showField="CatchAllData"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description="" ma:hidden="true" ma:list="{3c588f23-1e2d-45ba-a9b1-ef249f9a459b}" ma:internalName="TaxCatchAllLabel" ma:readOnly="true" ma:showField="CatchAllDataLabel"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j65ec2e3a7e44c39a1acebfd2a19200a" ma:index="27" ma:taxonomy="true" ma:internalName="j65ec2e3a7e44c39a1acebfd2a19200a" ma:taxonomyFieldName="Series_x0020_Corporate_x0020_IDB" ma:displayName="Series Corporate IDB" ma:readOnly="false" ma:default="" ma:fieldId="{365ec2e3-a7e4-4c39-a1ac-ebfd2a19200a}" ma:sspId="ae61f9b1-e23d-4f49-b3d7-56b991556c4b" ma:termSetId="309dd783-e737-4304-818f-f24bd2ff36bb" ma:anchorId="00000000-0000-0000-0000-000000000000" ma:open="false" ma:isKeyword="false">
      <xsd:complexType>
        <xsd:sequence>
          <xsd:element ref="pc:Terms" minOccurs="0" maxOccurs="1"/>
        </xsd:sequence>
      </xsd:complexType>
    </xsd:element>
    <xsd:element name="SISCOR_x0020_Number" ma:index="29" nillable="true" ma:displayName="SISCOR Number" ma:internalName="SISCOR_x0020_Number" ma:readOnly="false">
      <xsd:simpleType>
        <xsd:restriction base="dms:Text">
          <xsd:maxLength value="255"/>
        </xsd:restriction>
      </xsd:simpleType>
    </xsd:element>
    <xsd:element name="Fiscal_x0020_Year_x0020_IDB" ma:index="30" nillable="true" ma:displayName="Fiscal Year IDB" ma:default="=TEXT(TODAY(),&quot;yyyy&quot;)" ma:internalName="Fiscal_x0020_Year_x0020_IDB"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ez-Disclosure Corporate" ma:contentTypeID="0x01010066B06E59AB175241BBFB297522263BEB0058836F66A07D664EA358AAC86C289FCA" ma:contentTypeVersion="9" ma:contentTypeDescription="A content type to manage public (corporate) IDB documents" ma:contentTypeScope="" ma:versionID="9f938419167ea0393644a5312ba10987">
  <xsd:schema xmlns:xsd="http://www.w3.org/2001/XMLSchema" xmlns:xs="http://www.w3.org/2001/XMLSchema" xmlns:p="http://schemas.microsoft.com/office/2006/metadata/properties" xmlns:ns2="cdc7663a-08f0-4737-9e8c-148ce897a09c" targetNamespace="http://schemas.microsoft.com/office/2006/metadata/properties" ma:root="true" ma:fieldsID="98ac6ed835dec896b63eaa9f2520d9c1" ns2:_="">
    <xsd:import namespace="cdc7663a-08f0-4737-9e8c-148ce897a09c"/>
    <xsd:element name="properties">
      <xsd:complexType>
        <xsd:sequence>
          <xsd:element name="documentManagement">
            <xsd:complexType>
              <xsd:all>
                <xsd:element ref="ns2:_dlc_DocId" minOccurs="0"/>
                <xsd:element ref="ns2:_dlc_DocIdUrl" minOccurs="0"/>
                <xsd:element ref="ns2:_dlc_DocIdPersistId" minOccurs="0"/>
                <xsd:element ref="ns2:cf0f1ca6d90e4583ad80995bcde0e58a" minOccurs="0"/>
                <xsd:element ref="ns2:TaxCatchAll" minOccurs="0"/>
                <xsd:element ref="ns2:TaxCatchAllLabel" minOccurs="0"/>
                <xsd:element ref="ns2:Access_x0020_to_x0020_Information_x00a0_Policy"/>
                <xsd:element ref="ns2:j65ec2e3a7e44c39a1acebfd2a19200a" minOccurs="0"/>
                <xsd:element ref="ns2:Webtopic" minOccurs="0"/>
                <xsd:element ref="ns2:Disclosure_x0020_Activity"/>
                <xsd:element ref="ns2:Document_x0020_Language_x0020_IDB"/>
                <xsd:element ref="ns2:Division_x0020_or_x0020_Unit" minOccurs="0"/>
                <xsd:element ref="ns2:Document_x0020_Author" minOccurs="0"/>
                <xsd:element ref="ns2:Other_x0020_Author" minOccurs="0"/>
                <xsd:element ref="ns2:ic46d7e087fd4a108fb86518ca413cc6" minOccurs="0"/>
                <xsd:element ref="ns2:Identifier" minOccurs="0"/>
                <xsd:element ref="ns2:IDBDocs_x0020_Number" minOccurs="0"/>
                <xsd:element ref="ns2:Migration_x0020_Info" minOccurs="0"/>
                <xsd:element ref="ns2:Abstract" minOccurs="0"/>
                <xsd:element ref="ns2:Editor1" minOccurs="0"/>
                <xsd:element ref="ns2:Issue_x0020_Date" minOccurs="0"/>
                <xsd:element ref="ns2:Publishing_x0020_House" minOccurs="0"/>
                <xsd:element ref="ns2:KP_x0020_Topics" minOccurs="0"/>
                <xsd:element ref="ns2:Region" minOccurs="0"/>
                <xsd:element ref="ns2:Publication_x0020_Type" minOccurs="0"/>
                <xsd:element ref="ns2:SISCOR_x0020_Number" minOccurs="0"/>
                <xsd:element ref="ns2:Fiscal_x0020_Year_x0020_IDB" minOccurs="0"/>
                <xsd:element ref="ns2:Disclos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7663a-08f0-4737-9e8c-148ce897a09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cf0f1ca6d90e4583ad80995bcde0e58a" ma:index="11" ma:taxonomy="true" ma:internalName="cf0f1ca6d90e4583ad80995bcde0e58a" ma:taxonomyFieldName="Function_x0020_Corporate_x0020_IDB" ma:displayName="Function Corporate IDB" ma:readOnly="false" ma:default="" ma:fieldId="{cf0f1ca6-d90e-4583-ad80-995bcde0e58a}" ma:sspId="ae61f9b1-e23d-4f49-b3d7-56b991556c4b" ma:termSetId="87c2acd2-4473-4e75-9749-843c35148602"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3c588f23-1e2d-45ba-a9b1-ef249f9a459b}" ma:internalName="TaxCatchAll" ma:showField="CatchAllData"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3c588f23-1e2d-45ba-a9b1-ef249f9a459b}" ma:internalName="TaxCatchAllLabel" ma:readOnly="true" ma:showField="CatchAllDataLabel"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Access_x0020_to_x0020_Information_x00a0_Policy" ma:index="15" ma:displayName="Access to Information Policy" ma:default="Confidential" ma:format="Dropdown" ma:internalName="Access_x0020_to_x0020_Information_x00A0_Policy">
      <xsd:simpleType>
        <xsd:restriction base="dms:Choice">
          <xsd:enumeration value="Confidential"/>
          <xsd:enumeration value="Disclosed Over Time – 5 years"/>
          <xsd:enumeration value="Disclosed Over Time – 20 years"/>
          <xsd:enumeration value="Disclosed Over Time – 10 years"/>
          <xsd:enumeration value="Public"/>
          <xsd:enumeration value="Public - Simultaneous Disclosure"/>
        </xsd:restriction>
      </xsd:simpleType>
    </xsd:element>
    <xsd:element name="j65ec2e3a7e44c39a1acebfd2a19200a" ma:index="16" ma:taxonomy="true" ma:internalName="j65ec2e3a7e44c39a1acebfd2a19200a" ma:taxonomyFieldName="Series_x0020_Corporate_x0020_IDB" ma:displayName="Series Corporate IDB" ma:readOnly="false" ma:default="" ma:fieldId="{365ec2e3-a7e4-4c39-a1ac-ebfd2a19200a}" ma:sspId="ae61f9b1-e23d-4f49-b3d7-56b991556c4b" ma:termSetId="309dd783-e737-4304-818f-f24bd2ff36bb" ma:anchorId="00000000-0000-0000-0000-000000000000" ma:open="false" ma:isKeyword="false">
      <xsd:complexType>
        <xsd:sequence>
          <xsd:element ref="pc:Terms" minOccurs="0" maxOccurs="1"/>
        </xsd:sequence>
      </xsd:complexType>
    </xsd:element>
    <xsd:element name="Webtopic" ma:index="18" nillable="true" ma:displayName="Webtopic" ma:internalName="Webtopic">
      <xsd:simpleType>
        <xsd:restriction base="dms:Text">
          <xsd:maxLength value="255"/>
        </xsd:restriction>
      </xsd:simpleType>
    </xsd:element>
    <xsd:element name="Disclosure_x0020_Activity" ma:index="19" ma:displayName="Disclosure Activity" ma:internalName="Disclosure_x0020_Activity" ma:readOnly="false">
      <xsd:simpleType>
        <xsd:restriction base="dms:Text">
          <xsd:maxLength value="255"/>
        </xsd:restriction>
      </xsd:simpleType>
    </xsd:element>
    <xsd:element name="Document_x0020_Language_x0020_IDB" ma:index="20" ma:displayName="Document Language IDB" ma:format="Dropdown" ma:internalName="Document_x0020_Language_x0020_IDB" ma:readOnly="false">
      <xsd:simpleType>
        <xsd:restriction base="dms:Choice">
          <xsd:enumeration value="English"/>
          <xsd:enumeration value="French"/>
          <xsd:enumeration value="Italian"/>
          <xsd:enumeration value="Japanese"/>
          <xsd:enumeration value="Korean"/>
          <xsd:enumeration value="Other"/>
          <xsd:enumeration value="Portuguese"/>
          <xsd:enumeration value="Spanish"/>
        </xsd:restriction>
      </xsd:simpleType>
    </xsd:element>
    <xsd:element name="Division_x0020_or_x0020_Unit" ma:index="21" nillable="true" ma:displayName="Division or Unit" ma:internalName="Division_x0020_or_x0020_Unit">
      <xsd:simpleType>
        <xsd:restriction base="dms:Text">
          <xsd:maxLength value="255"/>
        </xsd:restriction>
      </xsd:simpleType>
    </xsd:element>
    <xsd:element name="Document_x0020_Author" ma:index="22" nillable="true" ma:displayName="Document Author" ma:internalName="Document_x0020_Author">
      <xsd:simpleType>
        <xsd:restriction base="dms:Text">
          <xsd:maxLength value="255"/>
        </xsd:restriction>
      </xsd:simpleType>
    </xsd:element>
    <xsd:element name="Other_x0020_Author" ma:index="23" nillable="true" ma:displayName="Other Author" ma:internalName="Other_x0020_Author">
      <xsd:simpleType>
        <xsd:restriction base="dms:Text">
          <xsd:maxLength value="255"/>
        </xsd:restriction>
      </xsd:simpleType>
    </xsd:element>
    <xsd:element name="ic46d7e087fd4a108fb86518ca413cc6" ma:index="24" nillable="true" ma:taxonomy="true" ma:internalName="ic46d7e087fd4a108fb86518ca413cc6" ma:taxonomyFieldName="Country" ma:displayName="Country" ma:default="" ma:fieldId="{2c46d7e0-87fd-4a10-8fb8-6518ca413cc6}" ma:taxonomyMulti="true" ma:sspId="ae61f9b1-e23d-4f49-b3d7-56b991556c4b" ma:termSetId="e1cf2cf4-6e0f-476b-b38c-a4927f870e86" ma:anchorId="00000000-0000-0000-0000-000000000000" ma:open="false" ma:isKeyword="false">
      <xsd:complexType>
        <xsd:sequence>
          <xsd:element ref="pc:Terms" minOccurs="0" maxOccurs="1"/>
        </xsd:sequence>
      </xsd:complexType>
    </xsd:element>
    <xsd:element name="Identifier" ma:index="26" nillable="true" ma:displayName="Identifier" ma:internalName="Identifier">
      <xsd:simpleType>
        <xsd:restriction base="dms:Text">
          <xsd:maxLength value="255"/>
        </xsd:restriction>
      </xsd:simpleType>
    </xsd:element>
    <xsd:element name="IDBDocs_x0020_Number" ma:index="27" nillable="true" ma:displayName="IDBDocs Number" ma:description="Brought over as part of Migration" ma:internalName="IDBDocs_x0020_Number" ma:readOnly="false">
      <xsd:simpleType>
        <xsd:restriction base="dms:Text">
          <xsd:maxLength value="255"/>
        </xsd:restriction>
      </xsd:simpleType>
    </xsd:element>
    <xsd:element name="Migration_x0020_Info" ma:index="28" nillable="true" ma:displayName="Migration Info" ma:internalName="Migration_x0020_Info" ma:readOnly="false">
      <xsd:simpleType>
        <xsd:restriction base="dms:Note"/>
      </xsd:simpleType>
    </xsd:element>
    <xsd:element name="Abstract" ma:index="29" nillable="true" ma:displayName="Abstract" ma:internalName="Abstract">
      <xsd:simpleType>
        <xsd:restriction base="dms:Note">
          <xsd:maxLength value="255"/>
        </xsd:restriction>
      </xsd:simpleType>
    </xsd:element>
    <xsd:element name="Editor1" ma:index="30" nillable="true" ma:displayName="Editor" ma:internalName="Editor1">
      <xsd:simpleType>
        <xsd:restriction base="dms:Text">
          <xsd:maxLength value="255"/>
        </xsd:restriction>
      </xsd:simpleType>
    </xsd:element>
    <xsd:element name="Issue_x0020_Date" ma:index="31" nillable="true" ma:displayName="Issue Date" ma:format="DateOnly" ma:internalName="Issue_x0020_Date">
      <xsd:simpleType>
        <xsd:restriction base="dms:DateTime"/>
      </xsd:simpleType>
    </xsd:element>
    <xsd:element name="Publishing_x0020_House" ma:index="32" nillable="true" ma:displayName="Publishing House" ma:internalName="Publishing_x0020_House">
      <xsd:simpleType>
        <xsd:restriction base="dms:Text">
          <xsd:maxLength value="255"/>
        </xsd:restriction>
      </xsd:simpleType>
    </xsd:element>
    <xsd:element name="KP_x0020_Topics" ma:index="33" nillable="true" ma:displayName="KP Topics" ma:internalName="KP_x0020_Topics">
      <xsd:simpleType>
        <xsd:restriction base="dms:Text">
          <xsd:maxLength value="255"/>
        </xsd:restriction>
      </xsd:simpleType>
    </xsd:element>
    <xsd:element name="Region" ma:index="34" nillable="true" ma:displayName="Region" ma:internalName="Region">
      <xsd:simpleType>
        <xsd:restriction base="dms:Text">
          <xsd:maxLength value="255"/>
        </xsd:restriction>
      </xsd:simpleType>
    </xsd:element>
    <xsd:element name="Publication_x0020_Type" ma:index="35" nillable="true" ma:displayName="Publication Type" ma:internalName="Publication_x0020_Type">
      <xsd:simpleType>
        <xsd:restriction base="dms:Text">
          <xsd:maxLength value="255"/>
        </xsd:restriction>
      </xsd:simpleType>
    </xsd:element>
    <xsd:element name="SISCOR_x0020_Number" ma:index="36" nillable="true" ma:displayName="SISCOR Number" ma:internalName="SISCOR_x0020_Number" ma:readOnly="false">
      <xsd:simpleType>
        <xsd:restriction base="dms:Text">
          <xsd:maxLength value="255"/>
        </xsd:restriction>
      </xsd:simpleType>
    </xsd:element>
    <xsd:element name="Fiscal_x0020_Year_x0020_IDB" ma:index="37" nillable="true" ma:displayName="Fiscal Year IDB" ma:default="=TEXT(TODAY(),&quot;yyyy&quot;)" ma:internalName="Fiscal_x0020_Year_x0020_IDB" ma:readOnly="false">
      <xsd:simpleType>
        <xsd:restriction base="dms:Text">
          <xsd:maxLength value="255"/>
        </xsd:restriction>
      </xsd:simpleType>
    </xsd:element>
    <xsd:element name="Disclosed" ma:index="38" nillable="true" ma:displayName="Disclosed" ma:default="0" ma:internalName="Disclos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ae61f9b1-e23d-4f49-b3d7-56b991556c4b" ContentTypeId="0x01010066B06E59AB175241BBFB297522263BEB" PreviousValue="false"/>
</file>

<file path=customXml/item6.xml><?xml version="1.0" encoding="utf-8"?>
<p:properties xmlns:p="http://schemas.microsoft.com/office/2006/metadata/properties" xmlns:xsi="http://www.w3.org/2001/XMLSchema-instance" xmlns:pc="http://schemas.microsoft.com/office/infopath/2007/PartnerControls">
  <documentManagement>
    <Access_x0020_to_x0020_Information_x00a0_Policy xmlns="cdc7663a-08f0-4737-9e8c-148ce897a09c">Public</Access_x0020_to_x0020_Information_x00a0_Policy>
    <SISCOR_x0020_Number xmlns="cdc7663a-08f0-4737-9e8c-148ce897a09c" xsi:nil="true"/>
    <IDBDocs_x0020_Number xmlns="cdc7663a-08f0-4737-9e8c-148ce897a09c" xsi:nil="true"/>
    <ic46d7e087fd4a108fb86518ca413cc6 xmlns="cdc7663a-08f0-4737-9e8c-148ce897a09c">
      <Terms xmlns="http://schemas.microsoft.com/office/infopath/2007/PartnerControls"/>
    </ic46d7e087fd4a108fb86518ca413cc6>
    <Division_x0020_or_x0020_Unit xmlns="cdc7663a-08f0-4737-9e8c-148ce897a09c">KNL/FHL</Division_x0020_or_x0020_Unit>
    <Fiscal_x0020_Year_x0020_IDB xmlns="cdc7663a-08f0-4737-9e8c-148ce897a09c">2017</Fiscal_x0020_Year_x0020_IDB>
    <Other_x0020_Author xmlns="cdc7663a-08f0-4737-9e8c-148ce897a09c" xsi:nil="true"/>
    <Migration_x0020_Info xmlns="cdc7663a-08f0-4737-9e8c-148ce897a09c" xsi:nil="true"/>
    <j65ec2e3a7e44c39a1acebfd2a19200a xmlns="cdc7663a-08f0-4737-9e8c-148ce897a09c">
      <Terms xmlns="http://schemas.microsoft.com/office/infopath/2007/PartnerControls">
        <TermInfo xmlns="http://schemas.microsoft.com/office/infopath/2007/PartnerControls">
          <TermName xmlns="http://schemas.microsoft.com/office/infopath/2007/PartnerControls">Bank Publication</TermName>
          <TermId xmlns="http://schemas.microsoft.com/office/infopath/2007/PartnerControls">fc6345be-1db9-4725-8b96-f5e295384842</TermId>
        </TermInfo>
      </Terms>
    </j65ec2e3a7e44c39a1acebfd2a19200a>
    <Document_x0020_Author xmlns="cdc7663a-08f0-4737-9e8c-148ce897a09c">Hyppolite,Sebastien Raschid</Document_x0020_Author>
    <Document_x0020_Language_x0020_IDB xmlns="cdc7663a-08f0-4737-9e8c-148ce897a09c">English</Document_x0020_Language_x0020_IDB>
    <TaxCatchAll xmlns="cdc7663a-08f0-4737-9e8c-148ce897a09c">
      <Value>32</Value>
      <Value>31</Value>
    </TaxCatchAll>
    <Identifier xmlns="cdc7663a-08f0-4737-9e8c-148ce897a09c" xsi:nil="true"/>
    <cf0f1ca6d90e4583ad80995bcde0e58a xmlns="cdc7663a-08f0-4737-9e8c-148ce897a09c">
      <Terms xmlns="http://schemas.microsoft.com/office/infopath/2007/PartnerControls">
        <TermInfo xmlns="http://schemas.microsoft.com/office/infopath/2007/PartnerControls">
          <TermName xmlns="http://schemas.microsoft.com/office/infopath/2007/PartnerControls">Public Relations</TermName>
          <TermId xmlns="http://schemas.microsoft.com/office/infopath/2007/PartnerControls">3421ef45-bcc2-4a37-b651-0e4af6c06c72</TermId>
        </TermInfo>
      </Terms>
    </cf0f1ca6d90e4583ad80995bcde0e58a>
    <_dlc_DocId xmlns="cdc7663a-08f0-4737-9e8c-148ce897a09c">EZSHARE-1728116555-2892</_dlc_DocId>
    <_dlc_DocIdUrl xmlns="cdc7663a-08f0-4737-9e8c-148ce897a09c">
      <Url>https://idbg.sharepoint.com/teams/ez-VPS/Pub/IDBPub/_layouts/15/DocIdRedir.aspx?ID=EZSHARE-1728116555-2892</Url>
      <Description>EZSHARE-1728116555-2892</Description>
    </_dlc_DocIdUrl>
    <Disclosure_x0020_Activity xmlns="cdc7663a-08f0-4737-9e8c-148ce897a09c"/>
    <Issue_x0020_Date xmlns="cdc7663a-08f0-4737-9e8c-148ce897a09c" xsi:nil="true"/>
    <KP_x0020_Topics xmlns="cdc7663a-08f0-4737-9e8c-148ce897a09c" xsi:nil="true"/>
    <Disclosed xmlns="cdc7663a-08f0-4737-9e8c-148ce897a09c">false</Disclosed>
    <Publication_x0020_Type xmlns="cdc7663a-08f0-4737-9e8c-148ce897a09c" xsi:nil="true"/>
    <Editor1 xmlns="cdc7663a-08f0-4737-9e8c-148ce897a09c" xsi:nil="true"/>
    <Region xmlns="cdc7663a-08f0-4737-9e8c-148ce897a09c" xsi:nil="true"/>
    <Webtopic xmlns="cdc7663a-08f0-4737-9e8c-148ce897a09c" xsi:nil="true"/>
    <Abstract xmlns="cdc7663a-08f0-4737-9e8c-148ce897a09c" xsi:nil="true"/>
    <Publishing_x0020_House xmlns="cdc7663a-08f0-4737-9e8c-148ce897a09c" xsi:nil="true"/>
  </documentManagement>
</p:properties>
</file>

<file path=customXml/itemProps1.xml><?xml version="1.0" encoding="utf-8"?>
<ds:datastoreItem xmlns:ds="http://schemas.openxmlformats.org/officeDocument/2006/customXml" ds:itemID="{D60EF50C-D953-4050-B261-2D41BD6B5968}"/>
</file>

<file path=customXml/itemProps2.xml><?xml version="1.0" encoding="utf-8"?>
<ds:datastoreItem xmlns:ds="http://schemas.openxmlformats.org/officeDocument/2006/customXml" ds:itemID="{7580509E-524A-405D-80A9-5E846E8EC748}"/>
</file>

<file path=customXml/itemProps3.xml><?xml version="1.0" encoding="utf-8"?>
<ds:datastoreItem xmlns:ds="http://schemas.openxmlformats.org/officeDocument/2006/customXml" ds:itemID="{6E765D8C-9DB4-46F7-89F9-99E987C54442}"/>
</file>

<file path=customXml/itemProps4.xml><?xml version="1.0" encoding="utf-8"?>
<ds:datastoreItem xmlns:ds="http://schemas.openxmlformats.org/officeDocument/2006/customXml" ds:itemID="{15A9A8CF-2C32-437D-BD77-19382570CABE}"/>
</file>

<file path=customXml/itemProps5.xml><?xml version="1.0" encoding="utf-8"?>
<ds:datastoreItem xmlns:ds="http://schemas.openxmlformats.org/officeDocument/2006/customXml" ds:itemID="{CEFAA6E8-4774-406A-84A0-FF00DF26E3F7}"/>
</file>

<file path=customXml/itemProps6.xml><?xml version="1.0" encoding="utf-8"?>
<ds:datastoreItem xmlns:ds="http://schemas.openxmlformats.org/officeDocument/2006/customXml" ds:itemID="{CB845665-0BF1-4FDF-B184-5CD3A3ACD59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f2.1</vt:lpstr>
      <vt:lpstr>f2.2</vt:lpstr>
      <vt:lpstr>f2.3</vt:lpstr>
      <vt:lpstr>t2.1</vt:lpstr>
      <vt:lpstr>f2.4</vt:lpstr>
      <vt:lpstr>f2.5</vt:lpstr>
      <vt:lpstr>f2.6</vt:lpstr>
      <vt:lpstr>f2.7</vt:lpstr>
      <vt:lpstr>f2.8</vt:lpstr>
      <vt:lpstr>f2.9</vt:lpstr>
      <vt:lpstr>f2.10</vt:lpstr>
      <vt:lpstr>fb2.1</vt:lpstr>
      <vt:lpstr>f2.5!_Ref424117727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Marzani, Matias Nicolas</dc:creator>
  <cp:keywords/>
  <cp:lastModifiedBy>Marzani</cp:lastModifiedBy>
  <dcterms:created xsi:type="dcterms:W3CDTF">2015-08-18T16:38:32Z</dcterms:created>
  <dcterms:modified xsi:type="dcterms:W3CDTF">2016-06-08T19:16:42Z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dlc_DocIdItemGuid">
    <vt:lpwstr>9061ec2c-e33c-453f-b073-f7957a1405c7</vt:lpwstr>
  </property>
  <property fmtid="{D5CDD505-2E9C-101B-9397-08002B2CF9AE}" pid="4" name="TaxKeyword">
    <vt:lpwstr/>
  </property>
  <property fmtid="{D5CDD505-2E9C-101B-9397-08002B2CF9AE}" pid="5" name="Series Corporate IDB">
    <vt:lpwstr>32;#Bank Publication|fc6345be-1db9-4725-8b96-f5e295384842</vt:lpwstr>
  </property>
  <property fmtid="{D5CDD505-2E9C-101B-9397-08002B2CF9AE}" pid="6" name="Function Corporate IDB">
    <vt:lpwstr>31;#Public Relations|3421ef45-bcc2-4a37-b651-0e4af6c06c72</vt:lpwstr>
  </property>
  <property fmtid="{D5CDD505-2E9C-101B-9397-08002B2CF9AE}" pid="7" name="TaxKeywordTaxHTField">
    <vt:lpwstr/>
  </property>
  <property fmtid="{D5CDD505-2E9C-101B-9397-08002B2CF9AE}" pid="8" name="Country">
    <vt:lpwstr/>
  </property>
  <property fmtid="{D5CDD505-2E9C-101B-9397-08002B2CF9AE}" pid="9" name="ContentTypeId">
    <vt:lpwstr>0x01010066B06E59AB175241BBFB297522263BEB0058836F66A07D664EA358AAC86C289FCA</vt:lpwstr>
  </property>
</Properties>
</file>