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2.xml" ContentType="application/vnd.openxmlformats-officedocument.drawingml.chartshapes+xml"/>
  <Override PartName="/xl/drawings/drawing10.xml" ContentType="application/vnd.openxmlformats-officedocument.drawingml.chartshapes+xml"/>
  <Override PartName="/xl/drawings/drawing12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7.xml" ContentType="application/vnd.openxmlformats-officedocument.drawingml.chartshapes+xml"/>
  <Override PartName="/xl/drawings/drawing4.xml" ContentType="application/vnd.openxmlformats-officedocument.drawingml.chartshapes+xml"/>
  <Override PartName="/xl/drawings/drawing18.xml" ContentType="application/vnd.openxmlformats-officedocument.drawingml.chartshapes+xml"/>
  <Override PartName="/xl/drawings/drawing21.xml" ContentType="application/vnd.openxmlformats-officedocument.drawingml.chartshapes+xml"/>
  <Override PartName="/xl/drawings/drawing15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Override2.xml" ContentType="application/vnd.openxmlformats-officedocument.themeOverride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worksheets/sheet5.xml" ContentType="application/vnd.openxmlformats-officedocument.spreadsheetml.worksheet+xml"/>
  <Override PartName="/xl/drawings/drawing19.xml" ContentType="application/vnd.openxmlformats-officedocument.drawing+xml"/>
  <Override PartName="/xl/worksheets/sheet1.xml" ContentType="application/vnd.openxmlformats-officedocument.spreadsheetml.workshee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6.xml" ContentType="application/vnd.openxmlformats-officedocument.spreadsheetml.worksheet+xml"/>
  <Override PartName="/xl/drawings/drawing16.xml" ContentType="application/vnd.openxmlformats-officedocument.drawing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worksheets/sheet11.xml" ContentType="application/vnd.openxmlformats-officedocument.spreadsheetml.workshee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sheets/sheet13.xml" ContentType="application/vnd.openxmlformats-officedocument.spreadsheetml.worksheet+xml"/>
  <Override PartName="/xl/charts/chart12.xml" ContentType="application/vnd.openxmlformats-officedocument.drawingml.chart+xml"/>
  <Override PartName="/xl/charts/chart4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8.xml" ContentType="application/vnd.openxmlformats-officedocument.spreadsheetml.workshee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5315" windowHeight="10935" tabRatio="822"/>
  </bookViews>
  <sheets>
    <sheet name="f6.1" sheetId="18" r:id="rId1"/>
    <sheet name="f6.2" sheetId="19" r:id="rId2"/>
    <sheet name="f6.3" sheetId="11" r:id="rId3"/>
    <sheet name="f6.4" sheetId="30" r:id="rId4"/>
    <sheet name="f6.5" sheetId="16" r:id="rId5"/>
    <sheet name="f6.6" sheetId="17" r:id="rId6"/>
    <sheet name="f6.7" sheetId="28" r:id="rId7"/>
    <sheet name="f6.8" sheetId="5" r:id="rId8"/>
    <sheet name="f6.9" sheetId="40" r:id="rId9"/>
    <sheet name="fB6.1" sheetId="41" r:id="rId10"/>
    <sheet name="fB6.2" sheetId="42" r:id="rId11"/>
    <sheet name="t6.1" sheetId="33" r:id="rId12"/>
    <sheet name="dt6.1" sheetId="6" r:id="rId13"/>
  </sheets>
  <externalReferences>
    <externalReference r:id="rId14"/>
  </externalReferences>
  <definedNames>
    <definedName name="_Fill" localSheetId="4" hidden="1">#REF!</definedName>
    <definedName name="_Fill" localSheetId="5" hidden="1">#REF!</definedName>
    <definedName name="_Fill" localSheetId="7" hidden="1">#REF!</definedName>
    <definedName name="_Fill" hidden="1">#REF!</definedName>
    <definedName name="_xlnm._FilterDatabase" localSheetId="4" hidden="1">[1]AFPCHI_penprom!#REF!</definedName>
    <definedName name="_xlnm._FilterDatabase" localSheetId="5" hidden="1">[1]AFPCHI_penprom!#REF!</definedName>
    <definedName name="_xlnm._FilterDatabase" localSheetId="9" hidden="1">fB6.1!$A$1:$M$2</definedName>
    <definedName name="_xlnm._FilterDatabase" hidden="1">[1]AFPCHI_penprom!#REF!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hidden="1">#REF!</definedName>
    <definedName name="_Key2A" localSheetId="4" hidden="1">#REF!</definedName>
    <definedName name="_Key2A" localSheetId="5" hidden="1">#REF!</definedName>
    <definedName name="_Key2A" localSheetId="7" hidden="1">#REF!</definedName>
    <definedName name="_Key2A" hidden="1">#REF!</definedName>
    <definedName name="_MatInverse_In" localSheetId="4" hidden="1">#REF!</definedName>
    <definedName name="_MatInverse_In" localSheetId="5" hidden="1">#REF!</definedName>
    <definedName name="_MatInverse_In" localSheetId="7" hidden="1">#REF!</definedName>
    <definedName name="_MatInverse_In" hidden="1">#REF!</definedName>
    <definedName name="_MatInverse_Out" localSheetId="4" hidden="1">#REF!</definedName>
    <definedName name="_MatInverse_Out" localSheetId="5" hidden="1">#REF!</definedName>
    <definedName name="_MatInverse_Out" localSheetId="7" hidden="1">#REF!</definedName>
    <definedName name="_MatInverse_Out" hidden="1">#REF!</definedName>
    <definedName name="_MatMult_A" localSheetId="4" hidden="1">#REF!</definedName>
    <definedName name="_MatMult_A" localSheetId="5" hidden="1">#REF!</definedName>
    <definedName name="_MatMult_A" localSheetId="7" hidden="1">#REF!</definedName>
    <definedName name="_MatMult_A" hidden="1">#REF!</definedName>
    <definedName name="_MatMult_AxB" localSheetId="4" hidden="1">#REF!</definedName>
    <definedName name="_MatMult_AxB" localSheetId="5" hidden="1">#REF!</definedName>
    <definedName name="_MatMult_AxB" localSheetId="7" hidden="1">#REF!</definedName>
    <definedName name="_MatMult_AxB" hidden="1">#REF!</definedName>
    <definedName name="_MatMult_B" localSheetId="4" hidden="1">#REF!</definedName>
    <definedName name="_MatMult_B" localSheetId="5" hidden="1">#REF!</definedName>
    <definedName name="_MatMult_B" localSheetId="7" hidden="1">#REF!</definedName>
    <definedName name="_MatMult_B" hidden="1">#REF!</definedName>
    <definedName name="_Order1" hidden="1">255</definedName>
    <definedName name="_Order2" hidden="1">0</definedName>
    <definedName name="_Sort" localSheetId="4" hidden="1">#REF!</definedName>
    <definedName name="_Sort" localSheetId="5" hidden="1">#REF!</definedName>
    <definedName name="_Sort" localSheetId="7" hidden="1">#REF!</definedName>
    <definedName name="_Sort" hidden="1">#REF!</definedName>
    <definedName name="aaqqs" localSheetId="4" hidden="1">{"CAJA_SET96",#N/A,FALSE,"CAJA3";"ING_CORR_SET96",#N/A,FALSE,"CAJA3";"SUNAT_AD_SET96",#N/A,FALSE,"ADUANAS"}</definedName>
    <definedName name="aaqqs" localSheetId="5" hidden="1">{"CAJA_SET96",#N/A,FALSE,"CAJA3";"ING_CORR_SET96",#N/A,FALSE,"CAJA3";"SUNAT_AD_SET96",#N/A,FALSE,"ADUANAS"}</definedName>
    <definedName name="aaqqs" localSheetId="6" hidden="1">{"CAJA_SET96",#N/A,FALSE,"CAJA3";"ING_CORR_SET96",#N/A,FALSE,"CAJA3";"SUNAT_AD_SET96",#N/A,FALSE,"ADUANAS"}</definedName>
    <definedName name="aaqqs" localSheetId="7" hidden="1">{"CAJA_SET96",#N/A,FALSE,"CAJA3";"ING_CORR_SET96",#N/A,FALSE,"CAJA3";"SUNAT_AD_SET96",#N/A,FALSE,"ADUANAS"}</definedName>
    <definedName name="aaqqs" hidden="1">{"CAJA_SET96",#N/A,FALSE,"CAJA3";"ING_CORR_SET96",#N/A,FALSE,"CAJA3";"SUNAT_AD_SET96",#N/A,FALSE,"ADUANAS"}</definedName>
    <definedName name="CGHJCGHJ" localSheetId="4" hidden="1">{"CAJA_SET96",#N/A,FALSE,"CAJA3";"ING_CORR_SET96",#N/A,FALSE,"CAJA3";"SUNAT_AD_SET96",#N/A,FALSE,"ADUANAS"}</definedName>
    <definedName name="CGHJCGHJ" localSheetId="5" hidden="1">{"CAJA_SET96",#N/A,FALSE,"CAJA3";"ING_CORR_SET96",#N/A,FALSE,"CAJA3";"SUNAT_AD_SET96",#N/A,FALSE,"ADUANAS"}</definedName>
    <definedName name="CGHJCGHJ" localSheetId="6" hidden="1">{"CAJA_SET96",#N/A,FALSE,"CAJA3";"ING_CORR_SET96",#N/A,FALSE,"CAJA3";"SUNAT_AD_SET96",#N/A,FALSE,"ADUANAS"}</definedName>
    <definedName name="CGHJCGHJ" localSheetId="7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uadro" localSheetId="4" hidden="1">{"CAJA_SET96",#N/A,FALSE,"CAJA3";"ING_CORR_SET96",#N/A,FALSE,"CAJA3";"SUNAT_AD_SET96",#N/A,FALSE,"ADUANAS"}</definedName>
    <definedName name="Cuadro" localSheetId="5" hidden="1">{"CAJA_SET96",#N/A,FALSE,"CAJA3";"ING_CORR_SET96",#N/A,FALSE,"CAJA3";"SUNAT_AD_SET96",#N/A,FALSE,"ADUANAS"}</definedName>
    <definedName name="Cuadro" localSheetId="6" hidden="1">{"CAJA_SET96",#N/A,FALSE,"CAJA3";"ING_CORR_SET96",#N/A,FALSE,"CAJA3";"SUNAT_AD_SET96",#N/A,FALSE,"ADUANAS"}</definedName>
    <definedName name="Cuadro" localSheetId="7" hidden="1">{"CAJA_SET96",#N/A,FALSE,"CAJA3";"ING_CORR_SET96",#N/A,FALSE,"CAJA3";"SUNAT_AD_SET96",#N/A,FALSE,"ADUANAS"}</definedName>
    <definedName name="Cuadro" hidden="1">{"CAJA_SET96",#N/A,FALSE,"CAJA3";"ING_CORR_SET96",#N/A,FALSE,"CAJA3";"SUNAT_AD_SET96",#N/A,FALSE,"ADUANAS"}</definedName>
    <definedName name="ddsssaa" localSheetId="4" hidden="1">{"CAJA_SET96",#N/A,FALSE,"CAJA3";"ING_CORR_SET96",#N/A,FALSE,"CAJA3";"SUNAT_AD_SET96",#N/A,FALSE,"ADUANAS"}</definedName>
    <definedName name="ddsssaa" localSheetId="5" hidden="1">{"CAJA_SET96",#N/A,FALSE,"CAJA3";"ING_CORR_SET96",#N/A,FALSE,"CAJA3";"SUNAT_AD_SET96",#N/A,FALSE,"ADUANAS"}</definedName>
    <definedName name="ddsssaa" localSheetId="6" hidden="1">{"CAJA_SET96",#N/A,FALSE,"CAJA3";"ING_CORR_SET96",#N/A,FALSE,"CAJA3";"SUNAT_AD_SET96",#N/A,FALSE,"ADUANAS"}</definedName>
    <definedName name="ddsssaa" localSheetId="7" hidden="1">{"CAJA_SET96",#N/A,FALSE,"CAJA3";"ING_CORR_SET96",#N/A,FALSE,"CAJA3";"SUNAT_AD_SET96",#N/A,FALSE,"ADUANAS"}</definedName>
    <definedName name="ddsssaa" hidden="1">{"CAJA_SET96",#N/A,FALSE,"CAJA3";"ING_CORR_SET96",#N/A,FALSE,"CAJA3";"SUNAT_AD_SET96",#N/A,FALSE,"ADUANAS"}</definedName>
    <definedName name="derffggf" localSheetId="4" hidden="1">{"SUNAT_AD_AGO96",#N/A,FALSE,"ADUANAS";"CAJA_AGO96",#N/A,FALSE,"CAJA3";"ING_CORR_AGO96",#N/A,FALSE,"CAJA3"}</definedName>
    <definedName name="derffggf" localSheetId="5" hidden="1">{"SUNAT_AD_AGO96",#N/A,FALSE,"ADUANAS";"CAJA_AGO96",#N/A,FALSE,"CAJA3";"ING_CORR_AGO96",#N/A,FALSE,"CAJA3"}</definedName>
    <definedName name="derffggf" localSheetId="6" hidden="1">{"SUNAT_AD_AGO96",#N/A,FALSE,"ADUANAS";"CAJA_AGO96",#N/A,FALSE,"CAJA3";"ING_CORR_AGO96",#N/A,FALSE,"CAJA3"}</definedName>
    <definedName name="derffggf" localSheetId="7" hidden="1">{"SUNAT_AD_AGO96",#N/A,FALSE,"ADUANAS";"CAJA_AGO96",#N/A,FALSE,"CAJA3";"ING_CORR_AGO96",#N/A,FALSE,"CAJA3"}</definedName>
    <definedName name="derffggf" hidden="1">{"SUNAT_AD_AGO96",#N/A,FALSE,"ADUANAS";"CAJA_AGO96",#N/A,FALSE,"CAJA3";"ING_CORR_AGO96",#N/A,FALSE,"CAJA3"}</definedName>
    <definedName name="dewss" localSheetId="4" hidden="1">{"CAJA_SET96",#N/A,FALSE,"CAJA3";"ING_CORR_SET96",#N/A,FALSE,"CAJA3";"SUNAT_AD_SET96",#N/A,FALSE,"ADUANAS"}</definedName>
    <definedName name="dewss" localSheetId="5" hidden="1">{"CAJA_SET96",#N/A,FALSE,"CAJA3";"ING_CORR_SET96",#N/A,FALSE,"CAJA3";"SUNAT_AD_SET96",#N/A,FALSE,"ADUANAS"}</definedName>
    <definedName name="dewss" localSheetId="6" hidden="1">{"CAJA_SET96",#N/A,FALSE,"CAJA3";"ING_CORR_SET96",#N/A,FALSE,"CAJA3";"SUNAT_AD_SET96",#N/A,FALSE,"ADUANAS"}</definedName>
    <definedName name="dewss" localSheetId="7" hidden="1">{"CAJA_SET96",#N/A,FALSE,"CAJA3";"ING_CORR_SET96",#N/A,FALSE,"CAJA3";"SUNAT_AD_SET96",#N/A,FALSE,"ADUANAS"}</definedName>
    <definedName name="dewss" hidden="1">{"CAJA_SET96",#N/A,FALSE,"CAJA3";"ING_CORR_SET96",#N/A,FALSE,"CAJA3";"SUNAT_AD_SET96",#N/A,FALSE,"ADUANAS"}</definedName>
    <definedName name="dewwwwwww" localSheetId="4" hidden="1">{"CAJA_SET96",#N/A,FALSE,"CAJA3";"ING_CORR_SET96",#N/A,FALSE,"CAJA3";"SUNAT_AD_SET96",#N/A,FALSE,"ADUANAS"}</definedName>
    <definedName name="dewwwwwww" localSheetId="5" hidden="1">{"CAJA_SET96",#N/A,FALSE,"CAJA3";"ING_CORR_SET96",#N/A,FALSE,"CAJA3";"SUNAT_AD_SET96",#N/A,FALSE,"ADUANAS"}</definedName>
    <definedName name="dewwwwwww" localSheetId="6" hidden="1">{"CAJA_SET96",#N/A,FALSE,"CAJA3";"ING_CORR_SET96",#N/A,FALSE,"CAJA3";"SUNAT_AD_SET96",#N/A,FALSE,"ADUANAS"}</definedName>
    <definedName name="dewwwwwww" localSheetId="7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gdhfgujykuyolilkjlkl" localSheetId="4" hidden="1">{"CAJA_SET96",#N/A,FALSE,"CAJA3";"ING_CORR_SET96",#N/A,FALSE,"CAJA3";"SUNAT_AD_SET96",#N/A,FALSE,"ADUANAS"}</definedName>
    <definedName name="dfgdhfgujykuyolilkjlkl" localSheetId="5" hidden="1">{"CAJA_SET96",#N/A,FALSE,"CAJA3";"ING_CORR_SET96",#N/A,FALSE,"CAJA3";"SUNAT_AD_SET96",#N/A,FALSE,"ADUANAS"}</definedName>
    <definedName name="dfgdhfgujykuyolilkjlkl" localSheetId="6" hidden="1">{"CAJA_SET96",#N/A,FALSE,"CAJA3";"ING_CORR_SET96",#N/A,FALSE,"CAJA3";"SUNAT_AD_SET96",#N/A,FALSE,"ADUANAS"}</definedName>
    <definedName name="dfgdhfgujykuyolilkjlkl" localSheetId="7" hidden="1">{"CAJA_SET96",#N/A,FALSE,"CAJA3";"ING_CORR_SET96",#N/A,FALSE,"CAJA3";"SUNAT_AD_SET96",#N/A,FALSE,"ADUANAS"}</definedName>
    <definedName name="dfgdhfgujykuyolilkjlkl" hidden="1">{"CAJA_SET96",#N/A,FALSE,"CAJA3";"ING_CORR_SET96",#N/A,FALSE,"CAJA3";"SUNAT_AD_SET96",#N/A,FALSE,"ADUANAS"}</definedName>
    <definedName name="edswqa" localSheetId="4" hidden="1">{"CAJA_SET96",#N/A,FALSE,"CAJA3";"ING_CORR_SET96",#N/A,FALSE,"CAJA3";"SUNAT_AD_SET96",#N/A,FALSE,"ADUANAS"}</definedName>
    <definedName name="edswqa" localSheetId="5" hidden="1">{"CAJA_SET96",#N/A,FALSE,"CAJA3";"ING_CORR_SET96",#N/A,FALSE,"CAJA3";"SUNAT_AD_SET96",#N/A,FALSE,"ADUANAS"}</definedName>
    <definedName name="edswqa" localSheetId="6" hidden="1">{"CAJA_SET96",#N/A,FALSE,"CAJA3";"ING_CORR_SET96",#N/A,FALSE,"CAJA3";"SUNAT_AD_SET96",#N/A,FALSE,"ADUANAS"}</definedName>
    <definedName name="edswqa" localSheetId="7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f" localSheetId="4" hidden="1">{"SUNAT_AD_AGO96",#N/A,FALSE,"ADUANAS";"CAJA_AGO96",#N/A,FALSE,"CAJA3";"ING_CORR_AGO96",#N/A,FALSE,"CAJA3"}</definedName>
    <definedName name="f" localSheetId="5" hidden="1">{"SUNAT_AD_AGO96",#N/A,FALSE,"ADUANAS";"CAJA_AGO96",#N/A,FALSE,"CAJA3";"ING_CORR_AGO96",#N/A,FALSE,"CAJA3"}</definedName>
    <definedName name="f" localSheetId="6" hidden="1">{"SUNAT_AD_AGO96",#N/A,FALSE,"ADUANAS";"CAJA_AGO96",#N/A,FALSE,"CAJA3";"ING_CORR_AGO96",#N/A,FALSE,"CAJA3"}</definedName>
    <definedName name="f" localSheetId="7" hidden="1">{"SUNAT_AD_AGO96",#N/A,FALSE,"ADUANAS";"CAJA_AGO96",#N/A,FALSE,"CAJA3";"ING_CORR_AGO96",#N/A,FALSE,"CAJA3"}</definedName>
    <definedName name="f" hidden="1">{"SUNAT_AD_AGO96",#N/A,FALSE,"ADUANAS";"CAJA_AGO96",#N/A,FALSE,"CAJA3";"ING_CORR_AGO96",#N/A,FALSE,"CAJA3"}</definedName>
    <definedName name="fdgfhzg" localSheetId="4" hidden="1">{"CAJA_SET96",#N/A,FALSE,"CAJA3";"ING_CORR_SET96",#N/A,FALSE,"CAJA3";"SUNAT_AD_SET96",#N/A,FALSE,"ADUANAS"}</definedName>
    <definedName name="fdgfhzg" localSheetId="5" hidden="1">{"CAJA_SET96",#N/A,FALSE,"CAJA3";"ING_CORR_SET96",#N/A,FALSE,"CAJA3";"SUNAT_AD_SET96",#N/A,FALSE,"ADUANAS"}</definedName>
    <definedName name="fdgfhzg" localSheetId="6" hidden="1">{"CAJA_SET96",#N/A,FALSE,"CAJA3";"ING_CORR_SET96",#N/A,FALSE,"CAJA3";"SUNAT_AD_SET96",#N/A,FALSE,"ADUANAS"}</definedName>
    <definedName name="fdgfhzg" localSheetId="7" hidden="1">{"CAJA_SET96",#N/A,FALSE,"CAJA3";"ING_CORR_SET96",#N/A,FALSE,"CAJA3";"SUNAT_AD_SET96",#N/A,FALSE,"ADUANAS"}</definedName>
    <definedName name="fdgfhzg" hidden="1">{"CAJA_SET96",#N/A,FALSE,"CAJA3";"ING_CORR_SET96",#N/A,FALSE,"CAJA3";"SUNAT_AD_SET96",#N/A,FALSE,"ADUANAS"}</definedName>
    <definedName name="fdsfhjkklljkhhg" localSheetId="4" hidden="1">{"SUNAT_AD_AGO96",#N/A,FALSE,"ADUANAS";"CAJA_AGO96",#N/A,FALSE,"CAJA3";"ING_CORR_AGO96",#N/A,FALSE,"CAJA3"}</definedName>
    <definedName name="fdsfhjkklljkhhg" localSheetId="5" hidden="1">{"SUNAT_AD_AGO96",#N/A,FALSE,"ADUANAS";"CAJA_AGO96",#N/A,FALSE,"CAJA3";"ING_CORR_AGO96",#N/A,FALSE,"CAJA3"}</definedName>
    <definedName name="fdsfhjkklljkhhg" localSheetId="6" hidden="1">{"SUNAT_AD_AGO96",#N/A,FALSE,"ADUANAS";"CAJA_AGO96",#N/A,FALSE,"CAJA3";"ING_CORR_AGO96",#N/A,FALSE,"CAJA3"}</definedName>
    <definedName name="fdsfhjkklljkhhg" localSheetId="7" hidden="1">{"SUNAT_AD_AGO96",#N/A,FALSE,"ADUANAS";"CAJA_AGO96",#N/A,FALSE,"CAJA3";"ING_CORR_AGO96",#N/A,FALSE,"CAJA3"}</definedName>
    <definedName name="fdsfhjkklljkhhg" hidden="1">{"SUNAT_AD_AGO96",#N/A,FALSE,"ADUANAS";"CAJA_AGO96",#N/A,FALSE,"CAJA3";"ING_CORR_AGO96",#N/A,FALSE,"CAJA3"}</definedName>
    <definedName name="FFF" localSheetId="4" hidden="1">{"CAJA_SET96",#N/A,FALSE,"CAJA3";"ING_CORR_SET96",#N/A,FALSE,"CAJA3";"SUNAT_AD_SET96",#N/A,FALSE,"ADUANAS"}</definedName>
    <definedName name="FFF" localSheetId="5" hidden="1">{"CAJA_SET96",#N/A,FALSE,"CAJA3";"ING_CORR_SET96",#N/A,FALSE,"CAJA3";"SUNAT_AD_SET96",#N/A,FALSE,"ADUANAS"}</definedName>
    <definedName name="FFF" localSheetId="6" hidden="1">{"CAJA_SET96",#N/A,FALSE,"CAJA3";"ING_CORR_SET96",#N/A,FALSE,"CAJA3";"SUNAT_AD_SET96",#N/A,FALSE,"ADUANAS"}</definedName>
    <definedName name="FFF" localSheetId="7" hidden="1">{"CAJA_SET96",#N/A,FALSE,"CAJA3";"ING_CORR_SET96",#N/A,FALSE,"CAJA3";"SUNAT_AD_SET96",#N/A,FALSE,"ADUANAS"}</definedName>
    <definedName name="FFF" hidden="1">{"CAJA_SET96",#N/A,FALSE,"CAJA3";"ING_CORR_SET96",#N/A,FALSE,"CAJA3";"SUNAT_AD_SET96",#N/A,FALSE,"ADUANAS"}</definedName>
    <definedName name="fgsfefwe4" localSheetId="4" hidden="1">{"CAJA_SET96",#N/A,FALSE,"CAJA3";"ING_CORR_SET96",#N/A,FALSE,"CAJA3";"SUNAT_AD_SET96",#N/A,FALSE,"ADUANAS"}</definedName>
    <definedName name="fgsfefwe4" localSheetId="5" hidden="1">{"CAJA_SET96",#N/A,FALSE,"CAJA3";"ING_CORR_SET96",#N/A,FALSE,"CAJA3";"SUNAT_AD_SET96",#N/A,FALSE,"ADUANAS"}</definedName>
    <definedName name="fgsfefwe4" localSheetId="6" hidden="1">{"CAJA_SET96",#N/A,FALSE,"CAJA3";"ING_CORR_SET96",#N/A,FALSE,"CAJA3";"SUNAT_AD_SET96",#N/A,FALSE,"ADUANAS"}</definedName>
    <definedName name="fgsfefwe4" localSheetId="7" hidden="1">{"CAJA_SET96",#N/A,FALSE,"CAJA3";"ING_CORR_SET96",#N/A,FALSE,"CAJA3";"SUNAT_AD_SET96",#N/A,FALSE,"ADUANAS"}</definedName>
    <definedName name="fgsfefwe4" hidden="1">{"CAJA_SET96",#N/A,FALSE,"CAJA3";"ING_CORR_SET96",#N/A,FALSE,"CAJA3";"SUNAT_AD_SET96",#N/A,FALSE,"ADUANAS"}</definedName>
    <definedName name="frdd" localSheetId="4" hidden="1">{"CAJA_SET96",#N/A,FALSE,"CAJA3";"ING_CORR_SET96",#N/A,FALSE,"CAJA3";"SUNAT_AD_SET96",#N/A,FALSE,"ADUANAS"}</definedName>
    <definedName name="frdd" localSheetId="5" hidden="1">{"CAJA_SET96",#N/A,FALSE,"CAJA3";"ING_CORR_SET96",#N/A,FALSE,"CAJA3";"SUNAT_AD_SET96",#N/A,FALSE,"ADUANAS"}</definedName>
    <definedName name="frdd" localSheetId="6" hidden="1">{"CAJA_SET96",#N/A,FALSE,"CAJA3";"ING_CORR_SET96",#N/A,FALSE,"CAJA3";"SUNAT_AD_SET96",#N/A,FALSE,"ADUANAS"}</definedName>
    <definedName name="frdd" localSheetId="7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sne" localSheetId="4" hidden="1">{"CAJA_SET96",#N/A,FALSE,"CAJA3";"ING_CORR_SET96",#N/A,FALSE,"CAJA3";"SUNAT_AD_SET96",#N/A,FALSE,"ADUANAS"}</definedName>
    <definedName name="fresne" localSheetId="5" hidden="1">{"CAJA_SET96",#N/A,FALSE,"CAJA3";"ING_CORR_SET96",#N/A,FALSE,"CAJA3";"SUNAT_AD_SET96",#N/A,FALSE,"ADUANAS"}</definedName>
    <definedName name="fresne" localSheetId="6" hidden="1">{"CAJA_SET96",#N/A,FALSE,"CAJA3";"ING_CORR_SET96",#N/A,FALSE,"CAJA3";"SUNAT_AD_SET96",#N/A,FALSE,"ADUANAS"}</definedName>
    <definedName name="fresne" localSheetId="7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localSheetId="4" hidden="1">{"SUNAT_AD_AGO96",#N/A,FALSE,"ADUANAS";"CAJA_AGO96",#N/A,FALSE,"CAJA3";"ING_CORR_AGO96",#N/A,FALSE,"CAJA3"}</definedName>
    <definedName name="frewaq" localSheetId="5" hidden="1">{"SUNAT_AD_AGO96",#N/A,FALSE,"ADUANAS";"CAJA_AGO96",#N/A,FALSE,"CAJA3";"ING_CORR_AGO96",#N/A,FALSE,"CAJA3"}</definedName>
    <definedName name="frewaq" localSheetId="6" hidden="1">{"SUNAT_AD_AGO96",#N/A,FALSE,"ADUANAS";"CAJA_AGO96",#N/A,FALSE,"CAJA3";"ING_CORR_AGO96",#N/A,FALSE,"CAJA3"}</definedName>
    <definedName name="frewaq" localSheetId="7" hidden="1">{"SUNAT_AD_AGO96",#N/A,FALSE,"ADUANAS";"CAJA_AGO96",#N/A,FALSE,"CAJA3";"ING_CORR_AGO96",#N/A,FALSE,"CAJA3"}</definedName>
    <definedName name="frewaq" hidden="1">{"SUNAT_AD_AGO96",#N/A,FALSE,"ADUANAS";"CAJA_AGO96",#N/A,FALSE,"CAJA3";"ING_CORR_AGO96",#N/A,FALSE,"CAJA3"}</definedName>
    <definedName name="fsdffd" localSheetId="4" hidden="1">{"CAJA_SET96",#N/A,FALSE,"CAJA3";"ING_CORR_SET96",#N/A,FALSE,"CAJA3";"SUNAT_AD_SET96",#N/A,FALSE,"ADUANAS"}</definedName>
    <definedName name="fsdffd" localSheetId="5" hidden="1">{"CAJA_SET96",#N/A,FALSE,"CAJA3";"ING_CORR_SET96",#N/A,FALSE,"CAJA3";"SUNAT_AD_SET96",#N/A,FALSE,"ADUANAS"}</definedName>
    <definedName name="fsdffd" localSheetId="6" hidden="1">{"CAJA_SET96",#N/A,FALSE,"CAJA3";"ING_CORR_SET96",#N/A,FALSE,"CAJA3";"SUNAT_AD_SET96",#N/A,FALSE,"ADUANAS"}</definedName>
    <definedName name="fsdffd" localSheetId="7" hidden="1">{"CAJA_SET96",#N/A,FALSE,"CAJA3";"ING_CORR_SET96",#N/A,FALSE,"CAJA3";"SUNAT_AD_SET96",#N/A,FALSE,"ADUANAS"}</definedName>
    <definedName name="fsdffd" hidden="1">{"CAJA_SET96",#N/A,FALSE,"CAJA3";"ING_CORR_SET96",#N/A,FALSE,"CAJA3";"SUNAT_AD_SET96",#N/A,FALSE,"ADUANAS"}</definedName>
    <definedName name="GEEDFF" localSheetId="4" hidden="1">{"CAJA_SET96",#N/A,FALSE,"CAJA3";"ING_CORR_SET96",#N/A,FALSE,"CAJA3";"SUNAT_AD_SET96",#N/A,FALSE,"ADUANAS"}</definedName>
    <definedName name="GEEDFF" localSheetId="5" hidden="1">{"CAJA_SET96",#N/A,FALSE,"CAJA3";"ING_CORR_SET96",#N/A,FALSE,"CAJA3";"SUNAT_AD_SET96",#N/A,FALSE,"ADUANAS"}</definedName>
    <definedName name="GEEDFF" localSheetId="6" hidden="1">{"CAJA_SET96",#N/A,FALSE,"CAJA3";"ING_CORR_SET96",#N/A,FALSE,"CAJA3";"SUNAT_AD_SET96",#N/A,FALSE,"ADUANAS"}</definedName>
    <definedName name="GEEDFF" localSheetId="7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JGJHVJHKVHJKLHJIHKJBIIIII" localSheetId="4" hidden="1">{"CAJA_SET96",#N/A,FALSE,"CAJA3";"ING_CORR_SET96",#N/A,FALSE,"CAJA3";"SUNAT_AD_SET96",#N/A,FALSE,"ADUANAS"}</definedName>
    <definedName name="GJGJHVJHKVHJKLHJIHKJBIIIII" localSheetId="5" hidden="1">{"CAJA_SET96",#N/A,FALSE,"CAJA3";"ING_CORR_SET96",#N/A,FALSE,"CAJA3";"SUNAT_AD_SET96",#N/A,FALSE,"ADUANAS"}</definedName>
    <definedName name="GJGJHVJHKVHJKLHJIHKJBIIIII" localSheetId="6" hidden="1">{"CAJA_SET96",#N/A,FALSE,"CAJA3";"ING_CORR_SET96",#N/A,FALSE,"CAJA3";"SUNAT_AD_SET96",#N/A,FALSE,"ADUANAS"}</definedName>
    <definedName name="GJGJHVJHKVHJKLHJIHKJBIIIII" localSheetId="7" hidden="1">{"CAJA_SET96",#N/A,FALSE,"CAJA3";"ING_CORR_SET96",#N/A,FALSE,"CAJA3";"SUNAT_AD_SET96",#N/A,FALSE,"ADUANAS"}</definedName>
    <definedName name="GJGJHVJHKVHJKLHJIHKJBIIIII" hidden="1">{"CAJA_SET96",#N/A,FALSE,"CAJA3";"ING_CORR_SET96",#N/A,FALSE,"CAJA3";"SUNAT_AD_SET96",#N/A,FALSE,"ADUANAS"}</definedName>
    <definedName name="GTRESW" localSheetId="4" hidden="1">{"SUNAT_AD_AGO96",#N/A,FALSE,"ADUANAS";"CAJA_AGO96",#N/A,FALSE,"CAJA3";"ING_CORR_AGO96",#N/A,FALSE,"CAJA3"}</definedName>
    <definedName name="GTRESW" localSheetId="5" hidden="1">{"SUNAT_AD_AGO96",#N/A,FALSE,"ADUANAS";"CAJA_AGO96",#N/A,FALSE,"CAJA3";"ING_CORR_AGO96",#N/A,FALSE,"CAJA3"}</definedName>
    <definedName name="GTRESW" localSheetId="6" hidden="1">{"SUNAT_AD_AGO96",#N/A,FALSE,"ADUANAS";"CAJA_AGO96",#N/A,FALSE,"CAJA3";"ING_CORR_AGO96",#N/A,FALSE,"CAJA3"}</definedName>
    <definedName name="GTRESW" localSheetId="7" hidden="1">{"SUNAT_AD_AGO96",#N/A,FALSE,"ADUANAS";"CAJA_AGO96",#N/A,FALSE,"CAJA3";"ING_CORR_AGO96",#N/A,FALSE,"CAJA3"}</definedName>
    <definedName name="GTRESW" hidden="1">{"SUNAT_AD_AGO96",#N/A,FALSE,"ADUANAS";"CAJA_AGO96",#N/A,FALSE,"CAJA3";"ING_CORR_AGO96",#N/A,FALSE,"CAJA3"}</definedName>
    <definedName name="gtrrrrrrr" localSheetId="4" hidden="1">{"CAJA_SET96",#N/A,FALSE,"CAJA3";"ING_CORR_SET96",#N/A,FALSE,"CAJA3";"SUNAT_AD_SET96",#N/A,FALSE,"ADUANAS"}</definedName>
    <definedName name="gtrrrrrrr" localSheetId="5" hidden="1">{"CAJA_SET96",#N/A,FALSE,"CAJA3";"ING_CORR_SET96",#N/A,FALSE,"CAJA3";"SUNAT_AD_SET96",#N/A,FALSE,"ADUANAS"}</definedName>
    <definedName name="gtrrrrrrr" localSheetId="6" hidden="1">{"CAJA_SET96",#N/A,FALSE,"CAJA3";"ING_CORR_SET96",#N/A,FALSE,"CAJA3";"SUNAT_AD_SET96",#N/A,FALSE,"ADUANAS"}</definedName>
    <definedName name="gtrrrrrrr" localSheetId="7" hidden="1">{"CAJA_SET96",#N/A,FALSE,"CAJA3";"ING_CORR_SET96",#N/A,FALSE,"CAJA3";"SUNAT_AD_SET96",#N/A,FALSE,"ADUANAS"}</definedName>
    <definedName name="gtrrrrrrr" hidden="1">{"CAJA_SET96",#N/A,FALSE,"CAJA3";"ING_CORR_SET96",#N/A,FALSE,"CAJA3";"SUNAT_AD_SET96",#N/A,FALSE,"ADUANAS"}</definedName>
    <definedName name="HHH" localSheetId="4" hidden="1">{"SUNAT_AD_AGO96",#N/A,FALSE,"ADUANAS";"CAJA_AGO96",#N/A,FALSE,"CAJA3";"ING_CORR_AGO96",#N/A,FALSE,"CAJA3"}</definedName>
    <definedName name="HHH" localSheetId="5" hidden="1">{"SUNAT_AD_AGO96",#N/A,FALSE,"ADUANAS";"CAJA_AGO96",#N/A,FALSE,"CAJA3";"ING_CORR_AGO96",#N/A,FALSE,"CAJA3"}</definedName>
    <definedName name="HHH" localSheetId="6" hidden="1">{"SUNAT_AD_AGO96",#N/A,FALSE,"ADUANAS";"CAJA_AGO96",#N/A,FALSE,"CAJA3";"ING_CORR_AGO96",#N/A,FALSE,"CAJA3"}</definedName>
    <definedName name="HHH" localSheetId="7" hidden="1">{"SUNAT_AD_AGO96",#N/A,FALSE,"ADUANAS";"CAJA_AGO96",#N/A,FALSE,"CAJA3";"ING_CORR_AGO96",#N/A,FALSE,"CAJA3"}</definedName>
    <definedName name="HHH" hidden="1">{"SUNAT_AD_AGO96",#N/A,FALSE,"ADUANAS";"CAJA_AGO96",#N/A,FALSE,"CAJA3";"ING_CORR_AGO96",#N/A,FALSE,"CAJA3"}</definedName>
    <definedName name="hjk" localSheetId="4" hidden="1">#REF!</definedName>
    <definedName name="hjk" localSheetId="5" hidden="1">#REF!</definedName>
    <definedName name="hjk" localSheetId="7" hidden="1">#REF!</definedName>
    <definedName name="hjk" hidden="1">#REF!</definedName>
    <definedName name="HTML_CodePage" hidden="1">1252</definedName>
    <definedName name="HTML_Control" localSheetId="4" hidden="1">{"'CUODE'!$B$11:$O$98"}</definedName>
    <definedName name="HTML_Control" localSheetId="5" hidden="1">{"'CUODE'!$B$11:$O$98"}</definedName>
    <definedName name="HTML_Control" localSheetId="6" hidden="1">{"'CUODE'!$B$11:$O$98"}</definedName>
    <definedName name="HTML_Control" localSheetId="7" hidden="1">{"'CUODE'!$B$11:$O$98"}</definedName>
    <definedName name="HTML_Control" hidden="1">{"'CUODE'!$B$11:$O$98"}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"G:\PRODES\WWW\WEB1\ADUANAS\INFORMAE\mescuo.htm"</definedName>
    <definedName name="HTML_PathTemplate" hidden="1">"G:\PRODES\WWW\WEB1\MESCUO.HTM"</definedName>
    <definedName name="HTML_Title" hidden="1">""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trfb" localSheetId="4" hidden="1">{"CAJA_SET96",#N/A,FALSE,"CAJA3";"ING_CORR_SET96",#N/A,FALSE,"CAJA3";"SUNAT_AD_SET96",#N/A,FALSE,"ADUANAS"}</definedName>
    <definedName name="htrfb" localSheetId="5" hidden="1">{"CAJA_SET96",#N/A,FALSE,"CAJA3";"ING_CORR_SET96",#N/A,FALSE,"CAJA3";"SUNAT_AD_SET96",#N/A,FALSE,"ADUANAS"}</definedName>
    <definedName name="htrfb" localSheetId="6" hidden="1">{"CAJA_SET96",#N/A,FALSE,"CAJA3";"ING_CORR_SET96",#N/A,FALSE,"CAJA3";"SUNAT_AD_SET96",#N/A,FALSE,"ADUANAS"}</definedName>
    <definedName name="htrfb" localSheetId="7" hidden="1">{"CAJA_SET96",#N/A,FALSE,"CAJA3";"ING_CORR_SET96",#N/A,FALSE,"CAJA3";"SUNAT_AD_SET96",#N/A,FALSE,"ADUANAS"}</definedName>
    <definedName name="htrfb" hidden="1">{"CAJA_SET96",#N/A,FALSE,"CAJA3";"ING_CORR_SET96",#N/A,FALSE,"CAJA3";"SUNAT_AD_SET96",#N/A,FALSE,"ADUANAS"}</definedName>
    <definedName name="hyui" localSheetId="4" hidden="1">{"SUNAT_AD_AGO96",#N/A,FALSE,"ADUANAS";"CAJA_AGO96",#N/A,FALSE,"CAJA3";"ING_CORR_AGO96",#N/A,FALSE,"CAJA3"}</definedName>
    <definedName name="hyui" localSheetId="5" hidden="1">{"SUNAT_AD_AGO96",#N/A,FALSE,"ADUANAS";"CAJA_AGO96",#N/A,FALSE,"CAJA3";"ING_CORR_AGO96",#N/A,FALSE,"CAJA3"}</definedName>
    <definedName name="hyui" localSheetId="6" hidden="1">{"SUNAT_AD_AGO96",#N/A,FALSE,"ADUANAS";"CAJA_AGO96",#N/A,FALSE,"CAJA3";"ING_CORR_AGO96",#N/A,FALSE,"CAJA3"}</definedName>
    <definedName name="hyui" localSheetId="7" hidden="1">{"SUNAT_AD_AGO96",#N/A,FALSE,"ADUANAS";"CAJA_AGO96",#N/A,FALSE,"CAJA3";"ING_CORR_AGO96",#N/A,FALSE,"CAJA3"}</definedName>
    <definedName name="hyui" hidden="1">{"SUNAT_AD_AGO96",#N/A,FALSE,"ADUANAS";"CAJA_AGO96",#N/A,FALSE,"CAJA3";"ING_CORR_AGO96",#N/A,FALSE,"CAJA3"}</definedName>
    <definedName name="jhgttfd" localSheetId="4" hidden="1">{"CAJA_SET96",#N/A,FALSE,"CAJA3";"ING_CORR_SET96",#N/A,FALSE,"CAJA3";"SUNAT_AD_SET96",#N/A,FALSE,"ADUANAS"}</definedName>
    <definedName name="jhgttfd" localSheetId="5" hidden="1">{"CAJA_SET96",#N/A,FALSE,"CAJA3";"ING_CORR_SET96",#N/A,FALSE,"CAJA3";"SUNAT_AD_SET96",#N/A,FALSE,"ADUANAS"}</definedName>
    <definedName name="jhgttfd" localSheetId="6" hidden="1">{"CAJA_SET96",#N/A,FALSE,"CAJA3";"ING_CORR_SET96",#N/A,FALSE,"CAJA3";"SUNAT_AD_SET96",#N/A,FALSE,"ADUANAS"}</definedName>
    <definedName name="jhgttfd" localSheetId="7" hidden="1">{"CAJA_SET96",#N/A,FALSE,"CAJA3";"ING_CORR_SET96",#N/A,FALSE,"CAJA3";"SUNAT_AD_SET96",#N/A,FALSE,"ADUANAS"}</definedName>
    <definedName name="jhgttfd" hidden="1">{"CAJA_SET96",#N/A,FALSE,"CAJA3";"ING_CORR_SET96",#N/A,FALSE,"CAJA3";"SUNAT_AD_SET96",#N/A,FALSE,"ADUANAS"}</definedName>
    <definedName name="jiuig" localSheetId="4" hidden="1">{"CAJA_SET96",#N/A,FALSE,"CAJA3";"ING_CORR_SET96",#N/A,FALSE,"CAJA3";"SUNAT_AD_SET96",#N/A,FALSE,"ADUANAS"}</definedName>
    <definedName name="jiuig" localSheetId="5" hidden="1">{"CAJA_SET96",#N/A,FALSE,"CAJA3";"ING_CORR_SET96",#N/A,FALSE,"CAJA3";"SUNAT_AD_SET96",#N/A,FALSE,"ADUANAS"}</definedName>
    <definedName name="jiuig" localSheetId="6" hidden="1">{"CAJA_SET96",#N/A,FALSE,"CAJA3";"ING_CORR_SET96",#N/A,FALSE,"CAJA3";"SUNAT_AD_SET96",#N/A,FALSE,"ADUANAS"}</definedName>
    <definedName name="jiuig" localSheetId="7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jjjjjjjjjjjjjjjjjjjjjjjjjjjjjjjjjjjjjjjjjjjjjjjjjjjjjj" localSheetId="4" hidden="1">{"CAJA_SET96",#N/A,FALSE,"CAJA3";"ING_CORR_SET96",#N/A,FALSE,"CAJA3";"SUNAT_AD_SET96",#N/A,FALSE,"ADUANAS"}</definedName>
    <definedName name="jjjjjjjjjjjjjjjjjjjjjjjjjjjjjjjjjjjjjjjjjjjjjjjjjjjjjjjj" localSheetId="5" hidden="1">{"CAJA_SET96",#N/A,FALSE,"CAJA3";"ING_CORR_SET96",#N/A,FALSE,"CAJA3";"SUNAT_AD_SET96",#N/A,FALSE,"ADUANAS"}</definedName>
    <definedName name="jjjjjjjjjjjjjjjjjjjjjjjjjjjjjjjjjjjjjjjjjjjjjjjjjjjjjjjj" localSheetId="6" hidden="1">{"CAJA_SET96",#N/A,FALSE,"CAJA3";"ING_CORR_SET96",#N/A,FALSE,"CAJA3";"SUNAT_AD_SET96",#N/A,FALSE,"ADUANAS"}</definedName>
    <definedName name="jjjjjjjjjjjjjjjjjjjjjjjjjjjjjjjjjjjjjjjjjjjjjjjjjjjjjjjj" localSheetId="7" hidden="1">{"CAJA_SET96",#N/A,FALSE,"CAJA3";"ING_CORR_SET96",#N/A,FALSE,"CAJA3";"SUNAT_AD_SET96",#N/A,FALSE,"ADUANAS"}</definedName>
    <definedName name="jjjjjjjjjjjjjjjjjjjjjjjjjjjjjjjjjjjjjjjjjjjjjjjjjjjjjjjj" hidden="1">{"CAJA_SET96",#N/A,FALSE,"CAJA3";"ING_CORR_SET96",#N/A,FALSE,"CAJA3";"SUNAT_AD_SET96",#N/A,FALSE,"ADUANAS"}</definedName>
    <definedName name="juyfres" localSheetId="4" hidden="1">{"SUNAT_AD_AGO96",#N/A,FALSE,"ADUANAS";"CAJA_AGO96",#N/A,FALSE,"CAJA3";"ING_CORR_AGO96",#N/A,FALSE,"CAJA3"}</definedName>
    <definedName name="juyfres" localSheetId="5" hidden="1">{"SUNAT_AD_AGO96",#N/A,FALSE,"ADUANAS";"CAJA_AGO96",#N/A,FALSE,"CAJA3";"ING_CORR_AGO96",#N/A,FALSE,"CAJA3"}</definedName>
    <definedName name="juyfres" localSheetId="6" hidden="1">{"SUNAT_AD_AGO96",#N/A,FALSE,"ADUANAS";"CAJA_AGO96",#N/A,FALSE,"CAJA3";"ING_CORR_AGO96",#N/A,FALSE,"CAJA3"}</definedName>
    <definedName name="juyfres" localSheetId="7" hidden="1">{"SUNAT_AD_AGO96",#N/A,FALSE,"ADUANAS";"CAJA_AGO96",#N/A,FALSE,"CAJA3";"ING_CORR_AGO96",#N/A,FALSE,"CAJA3"}</definedName>
    <definedName name="juyfres" hidden="1">{"SUNAT_AD_AGO96",#N/A,FALSE,"ADUANAS";"CAJA_AGO96",#N/A,FALSE,"CAJA3";"ING_CORR_AGO96",#N/A,FALSE,"CAJA3"}</definedName>
    <definedName name="KSJSYYEHNFJDKD5822" localSheetId="4" hidden="1">{"SUNAT_AD_AGO96",#N/A,FALSE,"ADUANAS";"CAJA_AGO96",#N/A,FALSE,"CAJA3";"ING_CORR_AGO96",#N/A,FALSE,"CAJA3"}</definedName>
    <definedName name="KSJSYYEHNFJDKD5822" localSheetId="5" hidden="1">{"SUNAT_AD_AGO96",#N/A,FALSE,"ADUANAS";"CAJA_AGO96",#N/A,FALSE,"CAJA3";"ING_CORR_AGO96",#N/A,FALSE,"CAJA3"}</definedName>
    <definedName name="KSJSYYEHNFJDKD5822" localSheetId="6" hidden="1">{"SUNAT_AD_AGO96",#N/A,FALSE,"ADUANAS";"CAJA_AGO96",#N/A,FALSE,"CAJA3";"ING_CORR_AGO96",#N/A,FALSE,"CAJA3"}</definedName>
    <definedName name="KSJSYYEHNFJDKD5822" localSheetId="7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m" localSheetId="4" hidden="1">{"CAJA_SET96",#N/A,FALSE,"CAJA3";"ING_CORR_SET96",#N/A,FALSE,"CAJA3";"SUNAT_AD_SET96",#N/A,FALSE,"ADUANAS"}</definedName>
    <definedName name="m" localSheetId="5" hidden="1">{"CAJA_SET96",#N/A,FALSE,"CAJA3";"ING_CORR_SET96",#N/A,FALSE,"CAJA3";"SUNAT_AD_SET96",#N/A,FALSE,"ADUANAS"}</definedName>
    <definedName name="m" localSheetId="6" hidden="1">{"CAJA_SET96",#N/A,FALSE,"CAJA3";"ING_CORR_SET96",#N/A,FALSE,"CAJA3";"SUNAT_AD_SET96",#N/A,FALSE,"ADUANAS"}</definedName>
    <definedName name="m" localSheetId="7" hidden="1">{"CAJA_SET96",#N/A,FALSE,"CAJA3";"ING_CORR_SET96",#N/A,FALSE,"CAJA3";"SUNAT_AD_SET96",#N/A,FALSE,"ADUANAS"}</definedName>
    <definedName name="m" hidden="1">{"CAJA_SET96",#N/A,FALSE,"CAJA3";"ING_CORR_SET96",#N/A,FALSE,"CAJA3";"SUNAT_AD_SET96",#N/A,FALSE,"ADUANAS"}</definedName>
    <definedName name="NADA" localSheetId="4" hidden="1">{"CAJA_SET96",#N/A,FALSE,"CAJA3";"ING_CORR_SET96",#N/A,FALSE,"CAJA3";"SUNAT_AD_SET96",#N/A,FALSE,"ADUANAS"}</definedName>
    <definedName name="NADA" localSheetId="5" hidden="1">{"CAJA_SET96",#N/A,FALSE,"CAJA3";"ING_CORR_SET96",#N/A,FALSE,"CAJA3";"SUNAT_AD_SET96",#N/A,FALSE,"ADUANAS"}</definedName>
    <definedName name="NADA" localSheetId="6" hidden="1">{"CAJA_SET96",#N/A,FALSE,"CAJA3";"ING_CORR_SET96",#N/A,FALSE,"CAJA3";"SUNAT_AD_SET96",#N/A,FALSE,"ADUANAS"}</definedName>
    <definedName name="NADA" localSheetId="7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pbi" localSheetId="4" hidden="1">{"CAJA_SET96",#N/A,FALSE,"CAJA3";"ING_CORR_SET96",#N/A,FALSE,"CAJA3";"SUNAT_AD_SET96",#N/A,FALSE,"ADUANAS"}</definedName>
    <definedName name="pbi" localSheetId="5" hidden="1">{"CAJA_SET96",#N/A,FALSE,"CAJA3";"ING_CORR_SET96",#N/A,FALSE,"CAJA3";"SUNAT_AD_SET96",#N/A,FALSE,"ADUANAS"}</definedName>
    <definedName name="pbi" localSheetId="6" hidden="1">{"CAJA_SET96",#N/A,FALSE,"CAJA3";"ING_CORR_SET96",#N/A,FALSE,"CAJA3";"SUNAT_AD_SET96",#N/A,FALSE,"ADUANAS"}</definedName>
    <definedName name="pbi" localSheetId="7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OIU" localSheetId="4" hidden="1">{"CAJA_SET96",#N/A,FALSE,"CAJA3";"ING_CORR_SET96",#N/A,FALSE,"CAJA3";"SUNAT_AD_SET96",#N/A,FALSE,"ADUANAS"}</definedName>
    <definedName name="POIU" localSheetId="5" hidden="1">{"CAJA_SET96",#N/A,FALSE,"CAJA3";"ING_CORR_SET96",#N/A,FALSE,"CAJA3";"SUNAT_AD_SET96",#N/A,FALSE,"ADUANAS"}</definedName>
    <definedName name="POIU" localSheetId="6" hidden="1">{"CAJA_SET96",#N/A,FALSE,"CAJA3";"ING_CORR_SET96",#N/A,FALSE,"CAJA3";"SUNAT_AD_SET96",#N/A,FALSE,"ADUANAS"}</definedName>
    <definedName name="POIU" localSheetId="7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q" localSheetId="4" hidden="1">{"CAJA_SET96",#N/A,FALSE,"CAJA3";"ING_CORR_SET96",#N/A,FALSE,"CAJA3";"SUNAT_AD_SET96",#N/A,FALSE,"ADUANAS"}</definedName>
    <definedName name="q" localSheetId="5" hidden="1">{"CAJA_SET96",#N/A,FALSE,"CAJA3";"ING_CORR_SET96",#N/A,FALSE,"CAJA3";"SUNAT_AD_SET96",#N/A,FALSE,"ADUANAS"}</definedName>
    <definedName name="q" localSheetId="6" hidden="1">{"CAJA_SET96",#N/A,FALSE,"CAJA3";"ING_CORR_SET96",#N/A,FALSE,"CAJA3";"SUNAT_AD_SET96",#N/A,FALSE,"ADUANAS"}</definedName>
    <definedName name="q" localSheetId="7" hidden="1">{"CAJA_SET96",#N/A,FALSE,"CAJA3";"ING_CORR_SET96",#N/A,FALSE,"CAJA3";"SUNAT_AD_SET96",#N/A,FALSE,"ADUANAS"}</definedName>
    <definedName name="q" hidden="1">{"CAJA_SET96",#N/A,FALSE,"CAJA3";"ING_CORR_SET96",#N/A,FALSE,"CAJA3";"SUNAT_AD_SET96",#N/A,FALSE,"ADUANAS"}</definedName>
    <definedName name="qwq" localSheetId="4" hidden="1">{"CAJA_SET96",#N/A,FALSE,"CAJA3";"ING_CORR_SET96",#N/A,FALSE,"CAJA3";"SUNAT_AD_SET96",#N/A,FALSE,"ADUANAS"}</definedName>
    <definedName name="qwq" localSheetId="5" hidden="1">{"CAJA_SET96",#N/A,FALSE,"CAJA3";"ING_CORR_SET96",#N/A,FALSE,"CAJA3";"SUNAT_AD_SET96",#N/A,FALSE,"ADUANAS"}</definedName>
    <definedName name="qwq" localSheetId="6" hidden="1">{"CAJA_SET96",#N/A,FALSE,"CAJA3";"ING_CORR_SET96",#N/A,FALSE,"CAJA3";"SUNAT_AD_SET96",#N/A,FALSE,"ADUANAS"}</definedName>
    <definedName name="qwq" localSheetId="7" hidden="1">{"CAJA_SET96",#N/A,FALSE,"CAJA3";"ING_CORR_SET96",#N/A,FALSE,"CAJA3";"SUNAT_AD_SET96",#N/A,FALSE,"ADUANAS"}</definedName>
    <definedName name="qwq" hidden="1">{"CAJA_SET96",#N/A,FALSE,"CAJA3";"ING_CORR_SET96",#N/A,FALSE,"CAJA3";"SUNAT_AD_SET96",#N/A,FALSE,"ADUANAS"}</definedName>
    <definedName name="safdxhftjyjhg" localSheetId="4" hidden="1">{"CAJA_SET96",#N/A,FALSE,"CAJA3";"ING_CORR_SET96",#N/A,FALSE,"CAJA3";"SUNAT_AD_SET96",#N/A,FALSE,"ADUANAS"}</definedName>
    <definedName name="safdxhftjyjhg" localSheetId="5" hidden="1">{"CAJA_SET96",#N/A,FALSE,"CAJA3";"ING_CORR_SET96",#N/A,FALSE,"CAJA3";"SUNAT_AD_SET96",#N/A,FALSE,"ADUANAS"}</definedName>
    <definedName name="safdxhftjyjhg" localSheetId="6" hidden="1">{"CAJA_SET96",#N/A,FALSE,"CAJA3";"ING_CORR_SET96",#N/A,FALSE,"CAJA3";"SUNAT_AD_SET96",#N/A,FALSE,"ADUANAS"}</definedName>
    <definedName name="safdxhftjyjhg" localSheetId="7" hidden="1">{"CAJA_SET96",#N/A,FALSE,"CAJA3";"ING_CORR_SET96",#N/A,FALSE,"CAJA3";"SUNAT_AD_SET96",#N/A,FALSE,"ADUANAS"}</definedName>
    <definedName name="safdxhftjyjhg" hidden="1">{"CAJA_SET96",#N/A,FALSE,"CAJA3";"ING_CORR_SET96",#N/A,FALSE,"CAJA3";"SUNAT_AD_SET96",#N/A,FALSE,"ADUANAS"}</definedName>
    <definedName name="SAGDGZRE" localSheetId="4" hidden="1">{"CAJA_SET96",#N/A,FALSE,"CAJA3";"ING_CORR_SET96",#N/A,FALSE,"CAJA3";"SUNAT_AD_SET96",#N/A,FALSE,"ADUANAS"}</definedName>
    <definedName name="SAGDGZRE" localSheetId="5" hidden="1">{"CAJA_SET96",#N/A,FALSE,"CAJA3";"ING_CORR_SET96",#N/A,FALSE,"CAJA3";"SUNAT_AD_SET96",#N/A,FALSE,"ADUANAS"}</definedName>
    <definedName name="SAGDGZRE" localSheetId="6" hidden="1">{"CAJA_SET96",#N/A,FALSE,"CAJA3";"ING_CORR_SET96",#N/A,FALSE,"CAJA3";"SUNAT_AD_SET96",#N/A,FALSE,"ADUANAS"}</definedName>
    <definedName name="SAGDGZRE" localSheetId="7" hidden="1">{"CAJA_SET96",#N/A,FALSE,"CAJA3";"ING_CORR_SET96",#N/A,FALSE,"CAJA3";"SUNAT_AD_SET96",#N/A,FALSE,"ADUANAS"}</definedName>
    <definedName name="SAGDGZRE" hidden="1">{"CAJA_SET96",#N/A,FALSE,"CAJA3";"ING_CORR_SET96",#N/A,FALSE,"CAJA3";"SUNAT_AD_SET96",#N/A,FALSE,"ADUANAS"}</definedName>
    <definedName name="sajfhsidjgdgzsoñerkohtfg" localSheetId="4" hidden="1">{"CAJA_SET96",#N/A,FALSE,"CAJA3";"ING_CORR_SET96",#N/A,FALSE,"CAJA3";"SUNAT_AD_SET96",#N/A,FALSE,"ADUANAS"}</definedName>
    <definedName name="sajfhsidjgdgzsoñerkohtfg" localSheetId="5" hidden="1">{"CAJA_SET96",#N/A,FALSE,"CAJA3";"ING_CORR_SET96",#N/A,FALSE,"CAJA3";"SUNAT_AD_SET96",#N/A,FALSE,"ADUANAS"}</definedName>
    <definedName name="sajfhsidjgdgzsoñerkohtfg" localSheetId="6" hidden="1">{"CAJA_SET96",#N/A,FALSE,"CAJA3";"ING_CORR_SET96",#N/A,FALSE,"CAJA3";"SUNAT_AD_SET96",#N/A,FALSE,"ADUANAS"}</definedName>
    <definedName name="sajfhsidjgdgzsoñerkohtfg" localSheetId="7" hidden="1">{"CAJA_SET96",#N/A,FALSE,"CAJA3";"ING_CORR_SET96",#N/A,FALSE,"CAJA3";"SUNAT_AD_SET96",#N/A,FALSE,"ADUANAS"}</definedName>
    <definedName name="sajfhsidjgdgzsoñerkohtfg" hidden="1">{"CAJA_SET96",#N/A,FALSE,"CAJA3";"ING_CORR_SET96",#N/A,FALSE,"CAJA3";"SUNAT_AD_SET96",#N/A,FALSE,"ADUANAS"}</definedName>
    <definedName name="SFRWIOEONDTXRSWWA" localSheetId="4" hidden="1">{"CAJA_SET96",#N/A,FALSE,"CAJA3";"ING_CORR_SET96",#N/A,FALSE,"CAJA3";"SUNAT_AD_SET96",#N/A,FALSE,"ADUANAS"}</definedName>
    <definedName name="SFRWIOEONDTXRSWWA" localSheetId="5" hidden="1">{"CAJA_SET96",#N/A,FALSE,"CAJA3";"ING_CORR_SET96",#N/A,FALSE,"CAJA3";"SUNAT_AD_SET96",#N/A,FALSE,"ADUANAS"}</definedName>
    <definedName name="SFRWIOEONDTXRSWWA" localSheetId="6" hidden="1">{"CAJA_SET96",#N/A,FALSE,"CAJA3";"ING_CORR_SET96",#N/A,FALSE,"CAJA3";"SUNAT_AD_SET96",#N/A,FALSE,"ADUANAS"}</definedName>
    <definedName name="SFRWIOEONDTXRSWWA" localSheetId="7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ffhg" localSheetId="4" hidden="1">{"CAJA_SET96",#N/A,FALSE,"CAJA3";"ING_CORR_SET96",#N/A,FALSE,"CAJA3";"SUNAT_AD_SET96",#N/A,FALSE,"ADUANAS"}</definedName>
    <definedName name="sgffhg" localSheetId="5" hidden="1">{"CAJA_SET96",#N/A,FALSE,"CAJA3";"ING_CORR_SET96",#N/A,FALSE,"CAJA3";"SUNAT_AD_SET96",#N/A,FALSE,"ADUANAS"}</definedName>
    <definedName name="sgffhg" localSheetId="6" hidden="1">{"CAJA_SET96",#N/A,FALSE,"CAJA3";"ING_CORR_SET96",#N/A,FALSE,"CAJA3";"SUNAT_AD_SET96",#N/A,FALSE,"ADUANAS"}</definedName>
    <definedName name="sgffhg" localSheetId="7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sdd" localSheetId="4" hidden="1">{"CAJA_SET96",#N/A,FALSE,"CAJA3";"ING_CORR_SET96",#N/A,FALSE,"CAJA3";"SUNAT_AD_SET96",#N/A,FALSE,"ADUANAS"}</definedName>
    <definedName name="ssdd" localSheetId="5" hidden="1">{"CAJA_SET96",#N/A,FALSE,"CAJA3";"ING_CORR_SET96",#N/A,FALSE,"CAJA3";"SUNAT_AD_SET96",#N/A,FALSE,"ADUANAS"}</definedName>
    <definedName name="ssdd" localSheetId="6" hidden="1">{"CAJA_SET96",#N/A,FALSE,"CAJA3";"ING_CORR_SET96",#N/A,FALSE,"CAJA3";"SUNAT_AD_SET96",#N/A,FALSE,"ADUANAS"}</definedName>
    <definedName name="ssdd" localSheetId="7" hidden="1">{"CAJA_SET96",#N/A,FALSE,"CAJA3";"ING_CORR_SET96",#N/A,FALSE,"CAJA3";"SUNAT_AD_SET96",#N/A,FALSE,"ADUANAS"}</definedName>
    <definedName name="ssdd" hidden="1">{"CAJA_SET96",#N/A,FALSE,"CAJA3";"ING_CORR_SET96",#N/A,FALSE,"CAJA3";"SUNAT_AD_SET96",#N/A,FALSE,"ADUANAS"}</definedName>
    <definedName name="swqghykii" localSheetId="4" hidden="1">{"SUNAT_AD_AGO96",#N/A,FALSE,"ADUANAS";"CAJA_AGO96",#N/A,FALSE,"CAJA3";"ING_CORR_AGO96",#N/A,FALSE,"CAJA3"}</definedName>
    <definedName name="swqghykii" localSheetId="5" hidden="1">{"SUNAT_AD_AGO96",#N/A,FALSE,"ADUANAS";"CAJA_AGO96",#N/A,FALSE,"CAJA3";"ING_CORR_AGO96",#N/A,FALSE,"CAJA3"}</definedName>
    <definedName name="swqghykii" localSheetId="6" hidden="1">{"SUNAT_AD_AGO96",#N/A,FALSE,"ADUANAS";"CAJA_AGO96",#N/A,FALSE,"CAJA3";"ING_CORR_AGO96",#N/A,FALSE,"CAJA3"}</definedName>
    <definedName name="swqghykii" localSheetId="7" hidden="1">{"SUNAT_AD_AGO96",#N/A,FALSE,"ADUANAS";"CAJA_AGO96",#N/A,FALSE,"CAJA3";"ING_CORR_AGO96",#N/A,FALSE,"CAJA3"}</definedName>
    <definedName name="swqghykii" hidden="1">{"SUNAT_AD_AGO96",#N/A,FALSE,"ADUANAS";"CAJA_AGO96",#N/A,FALSE,"CAJA3";"ING_CORR_AGO96",#N/A,FALSE,"CAJA3"}</definedName>
    <definedName name="szdfghutrff" localSheetId="4" hidden="1">{"CAJA_SET96",#N/A,FALSE,"CAJA3";"ING_CORR_SET96",#N/A,FALSE,"CAJA3";"SUNAT_AD_SET96",#N/A,FALSE,"ADUANAS"}</definedName>
    <definedName name="szdfghutrff" localSheetId="5" hidden="1">{"CAJA_SET96",#N/A,FALSE,"CAJA3";"ING_CORR_SET96",#N/A,FALSE,"CAJA3";"SUNAT_AD_SET96",#N/A,FALSE,"ADUANAS"}</definedName>
    <definedName name="szdfghutrff" localSheetId="6" hidden="1">{"CAJA_SET96",#N/A,FALSE,"CAJA3";"ING_CORR_SET96",#N/A,FALSE,"CAJA3";"SUNAT_AD_SET96",#N/A,FALSE,"ADUANAS"}</definedName>
    <definedName name="szdfghutrff" localSheetId="7" hidden="1">{"CAJA_SET96",#N/A,FALSE,"CAJA3";"ING_CORR_SET96",#N/A,FALSE,"CAJA3";"SUNAT_AD_SET96",#N/A,FALSE,"ADUANAS"}</definedName>
    <definedName name="szdfghutrff" hidden="1">{"CAJA_SET96",#N/A,FALSE,"CAJA3";"ING_CORR_SET96",#N/A,FALSE,"CAJA3";"SUNAT_AD_SET96",#N/A,FALSE,"ADUANAS"}</definedName>
    <definedName name="TTT" localSheetId="4" hidden="1">{"CAJA_SET96",#N/A,FALSE,"CAJA3";"ING_CORR_SET96",#N/A,FALSE,"CAJA3";"SUNAT_AD_SET96",#N/A,FALSE,"ADUANAS"}</definedName>
    <definedName name="TTT" localSheetId="5" hidden="1">{"CAJA_SET96",#N/A,FALSE,"CAJA3";"ING_CORR_SET96",#N/A,FALSE,"CAJA3";"SUNAT_AD_SET96",#N/A,FALSE,"ADUANAS"}</definedName>
    <definedName name="TTT" localSheetId="6" hidden="1">{"CAJA_SET96",#N/A,FALSE,"CAJA3";"ING_CORR_SET96",#N/A,FALSE,"CAJA3";"SUNAT_AD_SET96",#N/A,FALSE,"ADUANAS"}</definedName>
    <definedName name="TTT" localSheetId="7" hidden="1">{"CAJA_SET96",#N/A,FALSE,"CAJA3";"ING_CORR_SET96",#N/A,FALSE,"CAJA3";"SUNAT_AD_SET96",#N/A,FALSE,"ADUANAS"}</definedName>
    <definedName name="TTT" hidden="1">{"CAJA_SET96",#N/A,FALSE,"CAJA3";"ING_CORR_SET96",#N/A,FALSE,"CAJA3";"SUNAT_AD_SET96",#N/A,FALSE,"ADUANAS"}</definedName>
    <definedName name="vddtytjji" localSheetId="4" hidden="1">{"CAJA_SET96",#N/A,FALSE,"CAJA3";"ING_CORR_SET96",#N/A,FALSE,"CAJA3";"SUNAT_AD_SET96",#N/A,FALSE,"ADUANAS"}</definedName>
    <definedName name="vddtytjji" localSheetId="5" hidden="1">{"CAJA_SET96",#N/A,FALSE,"CAJA3";"ING_CORR_SET96",#N/A,FALSE,"CAJA3";"SUNAT_AD_SET96",#N/A,FALSE,"ADUANAS"}</definedName>
    <definedName name="vddtytjji" localSheetId="6" hidden="1">{"CAJA_SET96",#N/A,FALSE,"CAJA3";"ING_CORR_SET96",#N/A,FALSE,"CAJA3";"SUNAT_AD_SET96",#N/A,FALSE,"ADUANAS"}</definedName>
    <definedName name="vddtytjji" localSheetId="7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AJA_AGO96." localSheetId="4" hidden="1">{"SUNAT_AD_AGO96",#N/A,FALSE,"ADUANAS";"CAJA_AGO96",#N/A,FALSE,"CAJA3";"ING_CORR_AGO96",#N/A,FALSE,"CAJA3"}</definedName>
    <definedName name="wrn.CAJA_AGO96." localSheetId="5" hidden="1">{"SUNAT_AD_AGO96",#N/A,FALSE,"ADUANAS";"CAJA_AGO96",#N/A,FALSE,"CAJA3";"ING_CORR_AGO96",#N/A,FALSE,"CAJA3"}</definedName>
    <definedName name="wrn.CAJA_AGO96." localSheetId="6" hidden="1">{"SUNAT_AD_AGO96",#N/A,FALSE,"ADUANAS";"CAJA_AGO96",#N/A,FALSE,"CAJA3";"ING_CORR_AGO96",#N/A,FALSE,"CAJA3"}</definedName>
    <definedName name="wrn.CAJA_AGO96." localSheetId="7" hidden="1">{"SUNAT_AD_AGO96",#N/A,FALSE,"ADUANAS";"CAJA_AGO96",#N/A,FALSE,"CAJA3";"ING_CORR_AGO96",#N/A,FALSE,"CAJA3"}</definedName>
    <definedName name="wrn.CAJA_AGO96." hidden="1">{"SUNAT_AD_AGO96",#N/A,FALSE,"ADUANAS";"CAJA_AGO96",#N/A,FALSE,"CAJA3";"ING_CORR_AGO96",#N/A,FALSE,"CAJA3"}</definedName>
    <definedName name="wrn.CAJA_SET96." localSheetId="4" hidden="1">{"CAJA_SET96",#N/A,FALSE,"CAJA3";"ING_CORR_SET96",#N/A,FALSE,"CAJA3";"SUNAT_AD_SET96",#N/A,FALSE,"ADUANAS"}</definedName>
    <definedName name="wrn.CAJA_SET96." localSheetId="5" hidden="1">{"CAJA_SET96",#N/A,FALSE,"CAJA3";"ING_CORR_SET96",#N/A,FALSE,"CAJA3";"SUNAT_AD_SET96",#N/A,FALSE,"ADUANAS"}</definedName>
    <definedName name="wrn.CAJA_SET96." localSheetId="6" hidden="1">{"CAJA_SET96",#N/A,FALSE,"CAJA3";"ING_CORR_SET96",#N/A,FALSE,"CAJA3";"SUNAT_AD_SET96",#N/A,FALSE,"ADUANAS"}</definedName>
    <definedName name="wrn.CAJA_SET96." localSheetId="7" hidden="1">{"CAJA_SET96",#N/A,FALSE,"CAJA3";"ING_CORR_SET96",#N/A,FALSE,"CAJA3";"SUNAT_AD_SET96",#N/A,FALSE,"ADUANAS"}</definedName>
    <definedName name="wrn.CAJA_SET96." hidden="1">{"CAJA_SET96",#N/A,FALSE,"CAJA3";"ING_CORR_SET96",#N/A,FALSE,"CAJA3";"SUNAT_AD_SET96",#N/A,FALSE,"ADUANAS"}</definedName>
    <definedName name="WTESD" localSheetId="4" hidden="1">{"CAJA_SET96",#N/A,FALSE,"CAJA3";"ING_CORR_SET96",#N/A,FALSE,"CAJA3";"SUNAT_AD_SET96",#N/A,FALSE,"ADUANAS"}</definedName>
    <definedName name="WTESD" localSheetId="5" hidden="1">{"CAJA_SET96",#N/A,FALSE,"CAJA3";"ING_CORR_SET96",#N/A,FALSE,"CAJA3";"SUNAT_AD_SET96",#N/A,FALSE,"ADUANAS"}</definedName>
    <definedName name="WTESD" localSheetId="6" hidden="1">{"CAJA_SET96",#N/A,FALSE,"CAJA3";"ING_CORR_SET96",#N/A,FALSE,"CAJA3";"SUNAT_AD_SET96",#N/A,FALSE,"ADUANAS"}</definedName>
    <definedName name="WTESD" localSheetId="7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YTJYTR" localSheetId="4" hidden="1">{"CAJA_SET96",#N/A,FALSE,"CAJA3";"ING_CORR_SET96",#N/A,FALSE,"CAJA3";"SUNAT_AD_SET96",#N/A,FALSE,"ADUANAS"}</definedName>
    <definedName name="YTJYTR" localSheetId="5" hidden="1">{"CAJA_SET96",#N/A,FALSE,"CAJA3";"ING_CORR_SET96",#N/A,FALSE,"CAJA3";"SUNAT_AD_SET96",#N/A,FALSE,"ADUANAS"}</definedName>
    <definedName name="YTJYTR" localSheetId="6" hidden="1">{"CAJA_SET96",#N/A,FALSE,"CAJA3";"ING_CORR_SET96",#N/A,FALSE,"CAJA3";"SUNAT_AD_SET96",#N/A,FALSE,"ADUANAS"}</definedName>
    <definedName name="YTJYTR" localSheetId="7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localSheetId="4" hidden="1">#REF!</definedName>
    <definedName name="yu" localSheetId="5" hidden="1">#REF!</definedName>
    <definedName name="yu" localSheetId="7" hidden="1">#REF!</definedName>
    <definedName name="yu" hidden="1">#REF!</definedName>
    <definedName name="zxs" localSheetId="4" hidden="1">{"CAJA_SET96",#N/A,FALSE,"CAJA3";"ING_CORR_SET96",#N/A,FALSE,"CAJA3";"SUNAT_AD_SET96",#N/A,FALSE,"ADUANAS"}</definedName>
    <definedName name="zxs" localSheetId="5" hidden="1">{"CAJA_SET96",#N/A,FALSE,"CAJA3";"ING_CORR_SET96",#N/A,FALSE,"CAJA3";"SUNAT_AD_SET96",#N/A,FALSE,"ADUANAS"}</definedName>
    <definedName name="zxs" localSheetId="6" hidden="1">{"CAJA_SET96",#N/A,FALSE,"CAJA3";"ING_CORR_SET96",#N/A,FALSE,"CAJA3";"SUNAT_AD_SET96",#N/A,FALSE,"ADUANAS"}</definedName>
    <definedName name="zxs" localSheetId="7" hidden="1">{"CAJA_SET96",#N/A,FALSE,"CAJA3";"ING_CORR_SET96",#N/A,FALSE,"CAJA3";"SUNAT_AD_SET96",#N/A,FALSE,"ADUANAS"}</definedName>
    <definedName name="zxs" hidden="1">{"CAJA_SET96",#N/A,FALSE,"CAJA3";"ING_CORR_SET96",#N/A,FALSE,"CAJA3";"SUNAT_AD_SET96",#N/A,FALSE,"ADUANAS"}</definedName>
  </definedNames>
  <calcPr calcId="145621"/>
</workbook>
</file>

<file path=xl/calcChain.xml><?xml version="1.0" encoding="utf-8"?>
<calcChain xmlns="http://schemas.openxmlformats.org/spreadsheetml/2006/main">
  <c r="G24" i="41" l="1"/>
  <c r="G22" i="41"/>
  <c r="G23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G4" i="41"/>
  <c r="G3" i="41"/>
  <c r="G25" i="41"/>
  <c r="C8" i="40" l="1"/>
  <c r="D8" i="40"/>
  <c r="E8" i="40"/>
  <c r="F8" i="40"/>
  <c r="I10" i="33" l="1"/>
  <c r="H10" i="33"/>
  <c r="G10" i="33"/>
  <c r="F10" i="33"/>
  <c r="E10" i="33"/>
  <c r="D10" i="33"/>
  <c r="C10" i="33"/>
  <c r="I9" i="33"/>
  <c r="H9" i="33"/>
  <c r="G9" i="33"/>
  <c r="F9" i="33"/>
  <c r="E9" i="33"/>
  <c r="D9" i="33"/>
  <c r="C9" i="33"/>
  <c r="I7" i="33"/>
  <c r="H7" i="33"/>
  <c r="G7" i="33"/>
  <c r="F7" i="33"/>
  <c r="E7" i="33"/>
  <c r="D7" i="33"/>
  <c r="C7" i="33"/>
  <c r="I6" i="33"/>
  <c r="H6" i="33"/>
  <c r="G6" i="33"/>
  <c r="F6" i="33"/>
  <c r="E6" i="33"/>
  <c r="D6" i="33"/>
  <c r="C6" i="33"/>
  <c r="D1" i="11" l="1"/>
  <c r="E1" i="11" s="1"/>
  <c r="F1" i="11" s="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AG1" i="11" s="1"/>
  <c r="AH1" i="11" s="1"/>
  <c r="AI1" i="11" s="1"/>
  <c r="AJ1" i="11" s="1"/>
  <c r="AK1" i="11" s="1"/>
  <c r="AL1" i="11" s="1"/>
  <c r="AM1" i="11" s="1"/>
  <c r="AN1" i="11" s="1"/>
  <c r="AO1" i="11" s="1"/>
  <c r="AP1" i="11" s="1"/>
  <c r="AQ1" i="11" s="1"/>
  <c r="AR1" i="11" s="1"/>
  <c r="AS1" i="11" s="1"/>
  <c r="AT1" i="11" s="1"/>
  <c r="AU1" i="11" s="1"/>
  <c r="AV1" i="11" s="1"/>
  <c r="AW1" i="11" s="1"/>
  <c r="AX1" i="11" s="1"/>
  <c r="AY1" i="11" s="1"/>
  <c r="AZ1" i="11" s="1"/>
  <c r="BA1" i="11" s="1"/>
  <c r="BB1" i="11" s="1"/>
  <c r="BC1" i="11" s="1"/>
  <c r="BD1" i="11" s="1"/>
  <c r="BE1" i="11" s="1"/>
  <c r="BF1" i="11" s="1"/>
  <c r="BG1" i="11" s="1"/>
  <c r="BH1" i="11" s="1"/>
  <c r="BI1" i="11" s="1"/>
  <c r="BJ1" i="11" s="1"/>
  <c r="BK1" i="11" s="1"/>
  <c r="BL1" i="11" s="1"/>
  <c r="BM1" i="11" s="1"/>
  <c r="BN1" i="11" s="1"/>
  <c r="BO1" i="11" s="1"/>
  <c r="BP1" i="11" s="1"/>
  <c r="BQ1" i="11" s="1"/>
  <c r="BR1" i="11" s="1"/>
  <c r="BS1" i="11" s="1"/>
  <c r="BT1" i="11" s="1"/>
  <c r="BU1" i="11" s="1"/>
  <c r="BV1" i="11" s="1"/>
  <c r="BW1" i="11" s="1"/>
  <c r="BX1" i="11" s="1"/>
  <c r="BY1" i="11" s="1"/>
  <c r="BZ1" i="11" s="1"/>
  <c r="CA1" i="11" s="1"/>
  <c r="CB1" i="11" s="1"/>
  <c r="CC1" i="11" s="1"/>
  <c r="CD1" i="11" s="1"/>
  <c r="CE1" i="11" s="1"/>
  <c r="CF1" i="11" s="1"/>
  <c r="CG1" i="11" s="1"/>
  <c r="CH1" i="11" s="1"/>
  <c r="CI1" i="11" s="1"/>
  <c r="CJ1" i="11" s="1"/>
  <c r="CK1" i="11" s="1"/>
  <c r="CL1" i="11" s="1"/>
  <c r="CM1" i="11" s="1"/>
  <c r="CN1" i="11" s="1"/>
  <c r="H4" i="41" l="1"/>
  <c r="H5" i="41" s="1"/>
  <c r="H6" i="41" s="1"/>
  <c r="H7" i="41" s="1"/>
  <c r="H8" i="41" s="1"/>
  <c r="H9" i="41" s="1"/>
  <c r="H10" i="41" s="1"/>
  <c r="H11" i="41" s="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H22" i="41" s="1"/>
  <c r="H23" i="41" s="1"/>
  <c r="H24" i="41" s="1"/>
</calcChain>
</file>

<file path=xl/comments1.xml><?xml version="1.0" encoding="utf-8"?>
<comments xmlns="http://schemas.openxmlformats.org/spreadsheetml/2006/main">
  <authors>
    <author>Angel Muñoz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Angel Muñoz:</t>
        </r>
        <r>
          <rPr>
            <sz val="9"/>
            <color indexed="81"/>
            <rFont val="Tahoma"/>
            <family val="2"/>
          </rPr>
          <t xml:space="preserve">
existe un subsistema mixto en el que se cotiza para capitalizacion a partir de 500</t>
        </r>
      </text>
    </comment>
  </commentList>
</comments>
</file>

<file path=xl/sharedStrings.xml><?xml version="1.0" encoding="utf-8"?>
<sst xmlns="http://schemas.openxmlformats.org/spreadsheetml/2006/main" count="317" uniqueCount="173">
  <si>
    <t>México</t>
  </si>
  <si>
    <t>Chile</t>
  </si>
  <si>
    <t>El Salvador</t>
  </si>
  <si>
    <t>Mexico</t>
  </si>
  <si>
    <t>Peru</t>
  </si>
  <si>
    <t>Others</t>
  </si>
  <si>
    <t>I don’t trust pension fund managers</t>
  </si>
  <si>
    <t>I am negligent / I’m not interested</t>
  </si>
  <si>
    <t>I was forced to</t>
  </si>
  <si>
    <t>Irregular earnings</t>
  </si>
  <si>
    <t>I am not required to</t>
  </si>
  <si>
    <t>I am unfamiliar with the system</t>
  </si>
  <si>
    <t>I don’t have enough money</t>
  </si>
  <si>
    <t>Percentage of the population in old ages with limitations and receiving help in functional activities (FADL) and instrumental activities (IADL) in the daily life</t>
  </si>
  <si>
    <t>Argentina</t>
  </si>
  <si>
    <t>Barbados</t>
  </si>
  <si>
    <t>Brasil</t>
  </si>
  <si>
    <t>Cuba</t>
  </si>
  <si>
    <t>Uruguay</t>
  </si>
  <si>
    <t>FADL</t>
  </si>
  <si>
    <t>IADL</t>
  </si>
  <si>
    <t>Colombia</t>
  </si>
  <si>
    <t>COL</t>
  </si>
  <si>
    <t>Brazil</t>
  </si>
  <si>
    <t>BRA</t>
  </si>
  <si>
    <t>ARG</t>
  </si>
  <si>
    <t>URY</t>
  </si>
  <si>
    <t>CHL</t>
  </si>
  <si>
    <t>MEX</t>
  </si>
  <si>
    <t>PER</t>
  </si>
  <si>
    <t>Paraguay</t>
  </si>
  <si>
    <t>PRY</t>
  </si>
  <si>
    <t>Ecuador</t>
  </si>
  <si>
    <t>ECU</t>
  </si>
  <si>
    <t>Belize</t>
  </si>
  <si>
    <t>Guatemala</t>
  </si>
  <si>
    <t>GTM</t>
  </si>
  <si>
    <t>Bolivia</t>
  </si>
  <si>
    <t>BOL</t>
  </si>
  <si>
    <t>SLV</t>
  </si>
  <si>
    <t>Guyana</t>
  </si>
  <si>
    <t>Jamaica</t>
  </si>
  <si>
    <t>Costa Rica</t>
  </si>
  <si>
    <t>United States</t>
  </si>
  <si>
    <t>Germany</t>
  </si>
  <si>
    <t>Japan</t>
  </si>
  <si>
    <t>HND</t>
  </si>
  <si>
    <t>DOM</t>
  </si>
  <si>
    <t>VEN</t>
  </si>
  <si>
    <t>PAN</t>
  </si>
  <si>
    <t>CRI</t>
  </si>
  <si>
    <t xml:space="preserve">   Has difficulty</t>
  </si>
  <si>
    <t xml:space="preserve">      65 - 80 </t>
  </si>
  <si>
    <t xml:space="preserve">      80 +</t>
  </si>
  <si>
    <t xml:space="preserve">   Receives help</t>
  </si>
  <si>
    <t>Source: Encuesta Salud, Bienestar y Envejecimiento,2002 (SABE)</t>
  </si>
  <si>
    <t>Porcentaje de trabajadores que contribuye a la seguridad social</t>
  </si>
  <si>
    <t>Edad 15-64 años</t>
  </si>
  <si>
    <t>%</t>
  </si>
  <si>
    <t>País</t>
  </si>
  <si>
    <t>~1993</t>
  </si>
  <si>
    <t>~2003</t>
  </si>
  <si>
    <t>~2013</t>
  </si>
  <si>
    <t>World</t>
  </si>
  <si>
    <t>Africa</t>
  </si>
  <si>
    <t>Asia</t>
  </si>
  <si>
    <t>Europe</t>
  </si>
  <si>
    <t>Latin America and the Caribbean</t>
  </si>
  <si>
    <t>Northern America</t>
  </si>
  <si>
    <t>Oceania</t>
  </si>
  <si>
    <t>Reference date (as of 1 July)</t>
  </si>
  <si>
    <t>0-19</t>
  </si>
  <si>
    <t>20-64</t>
  </si>
  <si>
    <t>65+</t>
  </si>
  <si>
    <t>85+</t>
  </si>
  <si>
    <t>PENSION DE VEJEZ P.A.Y.G.</t>
  </si>
  <si>
    <t>Tasa de reemplazo financiable interes = crecimiento de masa salarial (acumulación y desacumulación)</t>
  </si>
  <si>
    <t>2010-2015</t>
  </si>
  <si>
    <t xml:space="preserve"> </t>
  </si>
  <si>
    <t>Labor</t>
  </si>
  <si>
    <t>Capital</t>
  </si>
  <si>
    <t>Pension</t>
  </si>
  <si>
    <t>Transfers</t>
  </si>
  <si>
    <t>At age 60</t>
  </si>
  <si>
    <t>At age 80</t>
  </si>
  <si>
    <t>Females</t>
  </si>
  <si>
    <t>Males</t>
  </si>
  <si>
    <t>LAC-18</t>
  </si>
  <si>
    <t>Antigua and Barbuda</t>
  </si>
  <si>
    <t>Bahamas</t>
  </si>
  <si>
    <t>Dominican Republic</t>
  </si>
  <si>
    <t>Haiti</t>
  </si>
  <si>
    <t>Trinidad and Tobago</t>
  </si>
  <si>
    <t>United States Virgin Islands</t>
  </si>
  <si>
    <t>Honduras</t>
  </si>
  <si>
    <t>Nicaragua</t>
  </si>
  <si>
    <t>Panama</t>
  </si>
  <si>
    <t>Suriname</t>
  </si>
  <si>
    <t>ini</t>
  </si>
  <si>
    <t>fin</t>
  </si>
  <si>
    <t>Venezuela</t>
  </si>
  <si>
    <t>Demographic bond extention in Latin America and the Caribbean, selected countries</t>
  </si>
  <si>
    <t>Demographic bond extention around the world, by region</t>
  </si>
  <si>
    <t>Demographic bond extention in Latin America and the Caribbean (selected countries and by region)</t>
  </si>
  <si>
    <t>Total</t>
  </si>
  <si>
    <t>Contributing to pensions</t>
  </si>
  <si>
    <t>Not contributing to pensions</t>
  </si>
  <si>
    <t>Any savings</t>
  </si>
  <si>
    <t>Any savings - with social security</t>
  </si>
  <si>
    <t>Any savings without social security</t>
  </si>
  <si>
    <t>Decile 1</t>
  </si>
  <si>
    <t>Decile 2</t>
  </si>
  <si>
    <t>Decile 3</t>
  </si>
  <si>
    <t>Decile 4</t>
  </si>
  <si>
    <t>Decile 5</t>
  </si>
  <si>
    <t>Decile 6</t>
  </si>
  <si>
    <t>Decile 7</t>
  </si>
  <si>
    <t>Decile 8</t>
  </si>
  <si>
    <t>Decile 9</t>
  </si>
  <si>
    <t>Decile 10</t>
  </si>
  <si>
    <t>Any savings - without social security</t>
  </si>
  <si>
    <t>Tasa de reemplazo con Capitalización de aportes
 3.5% (acumulacion y desacumulacion)</t>
  </si>
  <si>
    <t>Affordable FF 2010-2015</t>
  </si>
  <si>
    <t>Affordable FF 2095-2100</t>
  </si>
  <si>
    <t>Gasto Per capita 2008</t>
  </si>
  <si>
    <t>Proyeccion 2100 manteniendo Per-capita</t>
  </si>
  <si>
    <t>Pais</t>
  </si>
  <si>
    <t>Educacion 2008</t>
  </si>
  <si>
    <t>Seguridad Social 2009</t>
  </si>
  <si>
    <t>Educacion 2009</t>
  </si>
  <si>
    <t>Pension Expenditure 2015</t>
  </si>
  <si>
    <t>LAC ~1993</t>
  </si>
  <si>
    <t>LAC ~2003</t>
  </si>
  <si>
    <t>LAC ~2013</t>
  </si>
  <si>
    <t>Poor &lt; US$4</t>
  </si>
  <si>
    <t>Buenos Aires,  Argentina</t>
  </si>
  <si>
    <t>Bridgetown, Barbados</t>
  </si>
  <si>
    <t>São Paulo, Brazil</t>
  </si>
  <si>
    <t>Mexico City,  Mexico</t>
  </si>
  <si>
    <t>Santiago, Chile</t>
  </si>
  <si>
    <t>La Habana, Cuba</t>
  </si>
  <si>
    <t>Vulnerable US$4-$US10</t>
  </si>
  <si>
    <t>High income &gt;US$50</t>
  </si>
  <si>
    <t>Figure 6.7 Share of Workers Who Report Savings in the Previous Year</t>
  </si>
  <si>
    <t xml:space="preserve">Figure 6.9 Sources of Income in Old Age </t>
  </si>
  <si>
    <t>Montevideo, Uruguay</t>
  </si>
  <si>
    <t xml:space="preserve">Bolivia </t>
  </si>
  <si>
    <r>
      <t>Note:</t>
    </r>
    <r>
      <rPr>
        <sz val="10"/>
        <color theme="1"/>
        <rFont val="Times New Roman"/>
        <family val="1"/>
      </rPr>
      <t xml:space="preserve"> The survey excludes the richest 30 percent of the households in each country. The decile distribution maps the poorest 70 percent of the households. </t>
    </r>
  </si>
  <si>
    <t>Faster TFP convergence</t>
  </si>
  <si>
    <t>Constant fertility</t>
  </si>
  <si>
    <t>Benchmark</t>
    <phoneticPr fontId="0"/>
  </si>
  <si>
    <t>a. Peru</t>
  </si>
  <si>
    <t xml:space="preserve">         b. Mexico </t>
  </si>
  <si>
    <t xml:space="preserve">     c. Brazil</t>
  </si>
  <si>
    <t>a. At age 60 and 80 for females</t>
  </si>
  <si>
    <t>b. At age 60 and 80 for males</t>
  </si>
  <si>
    <t>b. Simulated Fully Funded Financing Formula Assuming 3.5 Percent Real Return</t>
  </si>
  <si>
    <t>Promised replacement rate</t>
  </si>
  <si>
    <r>
      <t>Note:</t>
    </r>
    <r>
      <rPr>
        <sz val="10"/>
        <color theme="1"/>
        <rFont val="Times New Roman"/>
        <family val="1"/>
      </rPr>
      <t xml:space="preserve"> FADL =  functional activities of daily living; IADL = instrumental activities of daily living.</t>
    </r>
  </si>
  <si>
    <t>Antigua y Barbuda</t>
  </si>
  <si>
    <t>Figure B6.1 Promised and Affordable Replacement Rates in PAYG/DB and FF Systems for Retirees in 2010-15 and 2095-2100</t>
  </si>
  <si>
    <t>Table 6.1  Elderly with Limitations Who Receive Help with Daily Activities (Percentage)</t>
  </si>
  <si>
    <t>Mixico</t>
  </si>
  <si>
    <t>Latin America and Car. ~1993</t>
  </si>
  <si>
    <t>Dom. Rep.</t>
  </si>
  <si>
    <r>
      <rPr>
        <i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 xml:space="preserve">: PAYG = pay as you go, DB = defined benefit, FF = fully funded.
</t>
    </r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>: Authors’ calculations based on system’s design parameters and own assumptions.</t>
    </r>
  </si>
  <si>
    <r>
      <t>Source:</t>
    </r>
    <r>
      <rPr>
        <sz val="10"/>
        <color theme="1"/>
        <rFont val="Times New Roman"/>
        <family val="1"/>
      </rPr>
      <t xml:space="preserve"> Authors’ calculations based on the Base of Pyramid (BoP) Survey.</t>
    </r>
  </si>
  <si>
    <t>Affordable PAYG/DB 2010-2015</t>
  </si>
  <si>
    <t>Affordable PAYG/DB 2095-2100</t>
  </si>
  <si>
    <t>a. Simulated PAYG/DB Financing Formula</t>
  </si>
  <si>
    <t>Middle income US$10-$US50</t>
  </si>
  <si>
    <r>
      <t>Source:</t>
    </r>
    <r>
      <rPr>
        <sz val="10"/>
        <color theme="1"/>
        <rFont val="Times New Roman"/>
        <family val="1"/>
      </rPr>
      <t xml:space="preserve"> Authors' elaboration based on Saad (2011).</t>
    </r>
  </si>
  <si>
    <r>
      <t>Source</t>
    </r>
    <r>
      <rPr>
        <sz val="10"/>
        <color theme="1"/>
        <rFont val="Times New Roman"/>
        <family val="1"/>
      </rPr>
      <t>: Authors' calculations based on the Health, Well-being and Aging Survey (CDE and others, 2002).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</si>
</sst>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"/>
    <numFmt numFmtId="165" formatCode="_-* #,##0.00_-;\-* #,##0.00_-;_-* \-??_-;_-@_-"/>
    <numFmt numFmtId="166" formatCode="_ * #,##0.00_ ;_ * \-#,##0.00_ ;_ * &quot;-&quot;??_ ;_ @_ "/>
    <numFmt numFmtId="167" formatCode="[$-809]General"/>
    <numFmt numFmtId="168" formatCode="_-* #,##0.00_-;\-* #,##0.00_-;_-* &quot;-&quot;??_-;_-@_-"/>
    <numFmt numFmtId="169" formatCode="_-* #,##0.00\ _P_t_s_-;\-* #,##0.00\ _P_t_s_-;_-* &quot;-&quot;??\ _P_t_s_-;_-@_-"/>
    <numFmt numFmtId="170" formatCode="_-&quot;$&quot;* #,##0.00_-;\-&quot;$&quot;* #,##0.00_-;_-&quot;$&quot;* &quot;-&quot;??_-;_-@_-"/>
    <numFmt numFmtId="172" formatCode="0.000"/>
    <numFmt numFmtId="173" formatCode="0.0%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_(&quot;C$&quot;* #,##0_);_(&quot;C$&quot;* \(#,##0\);_(&quot;C$&quot;* &quot;-&quot;_);_(@_)"/>
    <numFmt numFmtId="179" formatCode="[&gt;0.05]#,##0.0;[&lt;-0.05]\-#,##0.0;\-\-&quot; &quot;;"/>
    <numFmt numFmtId="180" formatCode="[&gt;0.5]#,##0;[&lt;-0.5]\-#,##0;\-\-&quot; &quot;;"/>
    <numFmt numFmtId="181" formatCode="_-* #,##0\ _P_t_s_-;\-* #,##0\ _P_t_s_-;_-* &quot;-&quot;\ _P_t_s_-;_-@_-"/>
    <numFmt numFmtId="182" formatCode="[Black]#,##0.0;[Black]\-#,##0.0;;"/>
    <numFmt numFmtId="185" formatCode="#,##0.0"/>
    <numFmt numFmtId="188" formatCode="_(* #,##0.0_);_(* \(#,##0.0\);_(* &quot;-&quot;??_);_(@_)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1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0"/>
      <name val="Arial CE"/>
      <family val="2"/>
      <charset val="238"/>
    </font>
    <font>
      <sz val="11"/>
      <color theme="1"/>
      <name val="Times New Roman"/>
      <family val="1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1"/>
      <color theme="1" tint="0.49998474074526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1"/>
      <name val="Times New Roman"/>
      <family val="2"/>
    </font>
    <font>
      <sz val="10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u/>
      <sz val="6"/>
      <color theme="10"/>
      <name val="Arial"/>
      <family val="2"/>
    </font>
    <font>
      <u/>
      <sz val="10"/>
      <color theme="10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Times New Roman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theme="0"/>
      <name val="Garamond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Calibri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charset val="128"/>
      <scheme val="minor"/>
    </font>
    <font>
      <b/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indexed="63"/>
      <name val="Calibri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DFD2"/>
        <bgColor indexed="64"/>
      </patternFill>
    </fill>
    <fill>
      <patternFill patternType="solid">
        <fgColor rgb="FFDCE7E1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6">
    <xf numFmtId="0" fontId="0" fillId="0" borderId="0"/>
    <xf numFmtId="9" fontId="1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1" fontId="21" fillId="34" borderId="11">
      <alignment horizontal="right" vertical="center"/>
    </xf>
    <xf numFmtId="0" fontId="22" fillId="34" borderId="11">
      <alignment horizontal="right" vertical="center" indent="1"/>
    </xf>
    <xf numFmtId="0" fontId="18" fillId="34" borderId="12"/>
    <xf numFmtId="0" fontId="21" fillId="35" borderId="11">
      <alignment horizontal="center" vertical="center"/>
    </xf>
    <xf numFmtId="1" fontId="21" fillId="34" borderId="11">
      <alignment horizontal="right" vertical="center"/>
    </xf>
    <xf numFmtId="0" fontId="18" fillId="34" borderId="0"/>
    <xf numFmtId="0" fontId="23" fillId="34" borderId="11">
      <alignment horizontal="left" vertical="center" indent="1"/>
    </xf>
    <xf numFmtId="0" fontId="23" fillId="34" borderId="13">
      <alignment horizontal="left" vertical="center" indent="1"/>
    </xf>
    <xf numFmtId="0" fontId="24" fillId="34" borderId="14">
      <alignment horizontal="left" vertical="center" indent="1"/>
    </xf>
    <xf numFmtId="0" fontId="23" fillId="34" borderId="11">
      <alignment horizontal="left" indent="1"/>
    </xf>
    <xf numFmtId="0" fontId="22" fillId="34" borderId="11">
      <alignment horizontal="right" vertical="center" indent="1"/>
    </xf>
    <xf numFmtId="0" fontId="25" fillId="36" borderId="11">
      <alignment horizontal="left" vertical="center" indent="1"/>
    </xf>
    <xf numFmtId="0" fontId="25" fillId="36" borderId="11">
      <alignment horizontal="left" vertical="center" indent="1"/>
    </xf>
    <xf numFmtId="0" fontId="26" fillId="34" borderId="11">
      <alignment horizontal="left" vertical="center" indent="1"/>
    </xf>
    <xf numFmtId="0" fontId="27" fillId="34" borderId="11">
      <alignment horizontal="left" vertical="center"/>
    </xf>
    <xf numFmtId="0" fontId="28" fillId="34" borderId="12"/>
    <xf numFmtId="0" fontId="21" fillId="37" borderId="11">
      <alignment horizontal="left" vertical="center" indent="1"/>
    </xf>
    <xf numFmtId="165" fontId="18" fillId="0" borderId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15"/>
    <xf numFmtId="0" fontId="18" fillId="0" borderId="15"/>
    <xf numFmtId="167" fontId="31" fillId="0" borderId="0" applyBorder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34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18" fillId="0" borderId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44" fillId="0" borderId="0"/>
    <xf numFmtId="0" fontId="18" fillId="0" borderId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46" fillId="49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47" fillId="41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" fillId="6" borderId="4" applyNumberFormat="0" applyAlignment="0" applyProtection="0"/>
    <xf numFmtId="0" fontId="50" fillId="53" borderId="18" applyNumberFormat="0" applyAlignment="0" applyProtection="0"/>
    <xf numFmtId="0" fontId="51" fillId="54" borderId="19" applyNumberFormat="0" applyAlignment="0" applyProtection="0"/>
    <xf numFmtId="0" fontId="52" fillId="0" borderId="20" applyNumberFormat="0" applyFill="0" applyAlignment="0" applyProtection="0"/>
    <xf numFmtId="0" fontId="12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7" borderId="0" applyNumberFormat="0" applyBorder="0" applyAlignment="0" applyProtection="0"/>
    <xf numFmtId="0" fontId="46" fillId="50" borderId="0" applyNumberFormat="0" applyBorder="0" applyAlignment="0" applyProtection="0"/>
    <xf numFmtId="0" fontId="46" fillId="51" borderId="0" applyNumberFormat="0" applyBorder="0" applyAlignment="0" applyProtection="0"/>
    <xf numFmtId="0" fontId="46" fillId="58" borderId="0" applyNumberFormat="0" applyBorder="0" applyAlignment="0" applyProtection="0"/>
    <xf numFmtId="0" fontId="56" fillId="44" borderId="18" applyNumberForma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5" fillId="2" borderId="0" applyNumberFormat="0" applyBorder="0" applyAlignment="0" applyProtection="0"/>
    <xf numFmtId="0" fontId="57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62" fillId="40" borderId="0" applyNumberFormat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7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29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53" fillId="0" borderId="0"/>
    <xf numFmtId="0" fontId="54" fillId="0" borderId="0"/>
    <xf numFmtId="0" fontId="45" fillId="0" borderId="0"/>
    <xf numFmtId="0" fontId="63" fillId="0" borderId="0"/>
    <xf numFmtId="0" fontId="63" fillId="0" borderId="0"/>
    <xf numFmtId="0" fontId="63" fillId="0" borderId="0"/>
    <xf numFmtId="0" fontId="41" fillId="0" borderId="0"/>
    <xf numFmtId="0" fontId="29" fillId="0" borderId="0"/>
    <xf numFmtId="0" fontId="1" fillId="0" borderId="0"/>
    <xf numFmtId="0" fontId="41" fillId="0" borderId="0"/>
    <xf numFmtId="0" fontId="30" fillId="0" borderId="0"/>
    <xf numFmtId="0" fontId="63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59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8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2" fontId="19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64" fillId="53" borderId="22" applyNumberFormat="0" applyAlignment="0" applyProtection="0"/>
    <xf numFmtId="0" fontId="18" fillId="0" borderId="23" applyNumberFormat="0" applyFill="0" applyProtection="0">
      <alignment horizontal="left" vertical="center" wrapText="1"/>
    </xf>
    <xf numFmtId="0" fontId="44" fillId="0" borderId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69" fillId="0" borderId="25" applyNumberFormat="0" applyFill="0" applyAlignment="0" applyProtection="0"/>
    <xf numFmtId="0" fontId="55" fillId="0" borderId="26" applyNumberFormat="0" applyFill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88" fillId="0" borderId="0">
      <alignment vertical="center"/>
    </xf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7" fillId="0" borderId="0" xfId="0" applyFont="1"/>
    <xf numFmtId="0" fontId="17" fillId="33" borderId="0" xfId="102" applyFont="1" applyFill="1"/>
    <xf numFmtId="0" fontId="0" fillId="0" borderId="17" xfId="0" applyBorder="1"/>
    <xf numFmtId="0" fontId="0" fillId="0" borderId="0" xfId="0" applyBorder="1"/>
    <xf numFmtId="0" fontId="0" fillId="0" borderId="10" xfId="0" applyBorder="1"/>
    <xf numFmtId="9" fontId="0" fillId="0" borderId="0" xfId="1" applyFont="1"/>
    <xf numFmtId="0" fontId="39" fillId="0" borderId="0" xfId="0" applyFont="1" applyFill="1" applyBorder="1"/>
    <xf numFmtId="172" fontId="39" fillId="0" borderId="0" xfId="0" applyNumberFormat="1" applyFont="1" applyFill="1" applyBorder="1"/>
    <xf numFmtId="0" fontId="15" fillId="0" borderId="0" xfId="0" applyFont="1"/>
    <xf numFmtId="9" fontId="0" fillId="0" borderId="10" xfId="1" applyFont="1" applyBorder="1"/>
    <xf numFmtId="0" fontId="0" fillId="0" borderId="17" xfId="0" applyBorder="1" applyAlignment="1">
      <alignment horizontal="center"/>
    </xf>
    <xf numFmtId="164" fontId="0" fillId="0" borderId="0" xfId="0" applyNumberFormat="1" applyBorder="1"/>
    <xf numFmtId="164" fontId="40" fillId="0" borderId="0" xfId="0" applyNumberFormat="1" applyFont="1"/>
    <xf numFmtId="49" fontId="0" fillId="0" borderId="0" xfId="0" applyNumberFormat="1"/>
    <xf numFmtId="164" fontId="40" fillId="0" borderId="0" xfId="0" applyNumberFormat="1" applyFont="1" applyBorder="1"/>
    <xf numFmtId="49" fontId="0" fillId="0" borderId="10" xfId="0" applyNumberFormat="1" applyBorder="1"/>
    <xf numFmtId="164" fontId="40" fillId="0" borderId="10" xfId="0" applyNumberFormat="1" applyFont="1" applyBorder="1"/>
    <xf numFmtId="164" fontId="40" fillId="0" borderId="0" xfId="0" applyNumberFormat="1" applyFont="1" applyFill="1" applyBorder="1"/>
    <xf numFmtId="0" fontId="42" fillId="0" borderId="0" xfId="0" applyFont="1"/>
    <xf numFmtId="0" fontId="43" fillId="0" borderId="0" xfId="0" applyFont="1"/>
    <xf numFmtId="0" fontId="42" fillId="0" borderId="0" xfId="0" applyFont="1" applyAlignment="1">
      <alignment horizontal="center"/>
    </xf>
    <xf numFmtId="0" fontId="43" fillId="0" borderId="16" xfId="0" applyFont="1" applyBorder="1"/>
    <xf numFmtId="0" fontId="42" fillId="0" borderId="17" xfId="0" applyFont="1" applyBorder="1"/>
    <xf numFmtId="0" fontId="42" fillId="0" borderId="0" xfId="0" applyFont="1" applyBorder="1"/>
    <xf numFmtId="0" fontId="42" fillId="33" borderId="10" xfId="0" applyFont="1" applyFill="1" applyBorder="1"/>
    <xf numFmtId="173" fontId="42" fillId="0" borderId="10" xfId="0" applyNumberFormat="1" applyFont="1" applyBorder="1"/>
    <xf numFmtId="173" fontId="42" fillId="0" borderId="0" xfId="0" applyNumberFormat="1" applyFont="1"/>
    <xf numFmtId="0" fontId="70" fillId="0" borderId="0" xfId="411"/>
    <xf numFmtId="0" fontId="38" fillId="0" borderId="0" xfId="411" applyFont="1" applyAlignment="1"/>
    <xf numFmtId="0" fontId="38" fillId="38" borderId="29" xfId="411" quotePrefix="1" applyFont="1" applyFill="1" applyBorder="1" applyAlignment="1">
      <alignment horizontal="center" vertical="center" wrapText="1"/>
    </xf>
    <xf numFmtId="0" fontId="38" fillId="38" borderId="27" xfId="411" applyFont="1" applyFill="1" applyBorder="1" applyAlignment="1">
      <alignment horizontal="center" vertical="center"/>
    </xf>
    <xf numFmtId="0" fontId="38" fillId="38" borderId="0" xfId="411" applyFont="1" applyFill="1" applyBorder="1" applyAlignment="1">
      <alignment horizontal="center" vertical="center"/>
    </xf>
    <xf numFmtId="0" fontId="71" fillId="0" borderId="0" xfId="411" applyFont="1" applyAlignment="1">
      <alignment horizontal="center"/>
    </xf>
    <xf numFmtId="173" fontId="0" fillId="0" borderId="0" xfId="412" applyNumberFormat="1" applyFont="1"/>
    <xf numFmtId="0" fontId="72" fillId="0" borderId="0" xfId="0" applyFont="1" applyAlignment="1">
      <alignment vertical="center"/>
    </xf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horizontal="justify" vertical="center"/>
    </xf>
    <xf numFmtId="0" fontId="75" fillId="0" borderId="0" xfId="0" applyFont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0" fontId="71" fillId="0" borderId="0" xfId="0" applyFont="1" applyAlignment="1">
      <alignment horizontal="left" indent="2"/>
    </xf>
    <xf numFmtId="0" fontId="0" fillId="0" borderId="0" xfId="0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3" fillId="62" borderId="32" xfId="0" applyFont="1" applyFill="1" applyBorder="1" applyAlignment="1">
      <alignment vertical="distributed"/>
    </xf>
    <xf numFmtId="0" fontId="45" fillId="0" borderId="0" xfId="345"/>
    <xf numFmtId="0" fontId="79" fillId="64" borderId="0" xfId="345" applyNumberFormat="1" applyFont="1" applyFill="1" applyBorder="1" applyAlignment="1" applyProtection="1">
      <alignment horizontal="left"/>
    </xf>
    <xf numFmtId="164" fontId="80" fillId="65" borderId="0" xfId="345" applyNumberFormat="1" applyFont="1" applyFill="1" applyBorder="1" applyAlignment="1" applyProtection="1">
      <alignment horizontal="right" vertical="top"/>
    </xf>
    <xf numFmtId="0" fontId="82" fillId="0" borderId="0" xfId="345" applyFont="1"/>
    <xf numFmtId="2" fontId="0" fillId="0" borderId="0" xfId="412" applyNumberFormat="1" applyFont="1"/>
    <xf numFmtId="0" fontId="0" fillId="0" borderId="0" xfId="412" applyNumberFormat="1" applyFont="1"/>
    <xf numFmtId="0" fontId="0" fillId="66" borderId="0" xfId="0" applyFill="1"/>
    <xf numFmtId="0" fontId="0" fillId="33" borderId="0" xfId="0" applyFill="1"/>
    <xf numFmtId="0" fontId="84" fillId="33" borderId="0" xfId="0" applyFont="1" applyFill="1"/>
    <xf numFmtId="0" fontId="86" fillId="33" borderId="0" xfId="0" applyFont="1" applyFill="1"/>
    <xf numFmtId="0" fontId="84" fillId="33" borderId="17" xfId="0" applyFont="1" applyFill="1" applyBorder="1"/>
    <xf numFmtId="0" fontId="84" fillId="33" borderId="17" xfId="0" applyFont="1" applyFill="1" applyBorder="1" applyAlignment="1">
      <alignment horizontal="center" vertical="center" wrapText="1"/>
    </xf>
    <xf numFmtId="0" fontId="84" fillId="33" borderId="0" xfId="0" applyFont="1" applyFill="1" applyBorder="1"/>
    <xf numFmtId="0" fontId="84" fillId="33" borderId="0" xfId="0" applyFont="1" applyFill="1" applyBorder="1" applyAlignment="1">
      <alignment horizontal="center" vertical="center" wrapText="1"/>
    </xf>
    <xf numFmtId="164" fontId="84" fillId="33" borderId="0" xfId="0" applyNumberFormat="1" applyFont="1" applyFill="1" applyBorder="1"/>
    <xf numFmtId="49" fontId="84" fillId="33" borderId="0" xfId="0" applyNumberFormat="1" applyFont="1" applyFill="1"/>
    <xf numFmtId="2" fontId="39" fillId="0" borderId="0" xfId="1" applyNumberFormat="1" applyFont="1" applyFill="1" applyBorder="1"/>
    <xf numFmtId="0" fontId="42" fillId="0" borderId="17" xfId="1" applyNumberFormat="1" applyFont="1" applyBorder="1"/>
    <xf numFmtId="0" fontId="42" fillId="0" borderId="0" xfId="1" applyNumberFormat="1" applyFont="1" applyBorder="1"/>
    <xf numFmtId="0" fontId="42" fillId="0" borderId="10" xfId="1" applyNumberFormat="1" applyFont="1" applyBorder="1"/>
    <xf numFmtId="0" fontId="42" fillId="0" borderId="0" xfId="1" applyNumberFormat="1" applyFont="1"/>
    <xf numFmtId="1" fontId="37" fillId="0" borderId="0" xfId="0" applyNumberFormat="1" applyFont="1"/>
    <xf numFmtId="1" fontId="37" fillId="0" borderId="0" xfId="1" applyNumberFormat="1" applyFont="1"/>
    <xf numFmtId="1" fontId="0" fillId="0" borderId="0" xfId="1" applyNumberFormat="1" applyFont="1"/>
    <xf numFmtId="0" fontId="0" fillId="0" borderId="0" xfId="0" applyFill="1"/>
    <xf numFmtId="0" fontId="15" fillId="33" borderId="0" xfId="0" applyFont="1" applyFill="1"/>
    <xf numFmtId="0" fontId="85" fillId="33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1" fontId="0" fillId="0" borderId="0" xfId="0" applyNumberFormat="1"/>
    <xf numFmtId="164" fontId="42" fillId="63" borderId="33" xfId="1" applyNumberFormat="1" applyFont="1" applyFill="1" applyBorder="1" applyAlignment="1">
      <alignment vertical="center"/>
    </xf>
    <xf numFmtId="0" fontId="87" fillId="33" borderId="0" xfId="0" applyFont="1" applyFill="1" applyAlignment="1">
      <alignment horizontal="left" vertical="center"/>
    </xf>
    <xf numFmtId="0" fontId="88" fillId="0" borderId="0" xfId="454">
      <alignment vertical="center"/>
    </xf>
    <xf numFmtId="0" fontId="37" fillId="33" borderId="0" xfId="0" applyFont="1" applyFill="1"/>
    <xf numFmtId="0" fontId="37" fillId="66" borderId="0" xfId="0" applyFont="1" applyFill="1"/>
    <xf numFmtId="185" fontId="37" fillId="33" borderId="0" xfId="0" applyNumberFormat="1" applyFont="1" applyFill="1"/>
    <xf numFmtId="3" fontId="37" fillId="33" borderId="0" xfId="0" applyNumberFormat="1" applyFont="1" applyFill="1"/>
    <xf numFmtId="0" fontId="89" fillId="33" borderId="0" xfId="0" applyFont="1" applyFill="1"/>
    <xf numFmtId="0" fontId="89" fillId="0" borderId="0" xfId="0" applyFont="1" applyFill="1"/>
    <xf numFmtId="164" fontId="0" fillId="0" borderId="0" xfId="0" applyNumberFormat="1"/>
    <xf numFmtId="0" fontId="87" fillId="33" borderId="0" xfId="0" applyFont="1" applyFill="1" applyAlignment="1">
      <alignment horizontal="left" vertical="top" wrapText="1"/>
    </xf>
    <xf numFmtId="0" fontId="87" fillId="33" borderId="0" xfId="0" applyFont="1" applyFill="1" applyAlignment="1">
      <alignment horizontal="left" vertical="center" wrapText="1"/>
    </xf>
    <xf numFmtId="0" fontId="86" fillId="33" borderId="0" xfId="0" applyFont="1" applyFill="1" applyAlignment="1">
      <alignment horizontal="center" vertical="center"/>
    </xf>
    <xf numFmtId="0" fontId="89" fillId="33" borderId="0" xfId="0" applyFont="1" applyFill="1" applyAlignment="1">
      <alignment horizontal="left" vertical="center"/>
    </xf>
    <xf numFmtId="0" fontId="86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left" vertical="top" wrapText="1"/>
    </xf>
    <xf numFmtId="0" fontId="89" fillId="0" borderId="0" xfId="0" applyFont="1" applyFill="1" applyAlignment="1">
      <alignment horizontal="left" wrapText="1"/>
    </xf>
    <xf numFmtId="0" fontId="0" fillId="0" borderId="16" xfId="0" applyBorder="1" applyAlignment="1">
      <alignment horizontal="center" wrapText="1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6" fillId="60" borderId="0" xfId="0" applyFont="1" applyFill="1" applyBorder="1" applyAlignment="1">
      <alignment horizontal="center" vertical="center" wrapText="1"/>
    </xf>
    <xf numFmtId="0" fontId="76" fillId="60" borderId="10" xfId="0" applyFont="1" applyFill="1" applyBorder="1" applyAlignment="1">
      <alignment horizontal="center" vertical="center" wrapText="1"/>
    </xf>
    <xf numFmtId="0" fontId="42" fillId="61" borderId="30" xfId="0" applyFont="1" applyFill="1" applyBorder="1" applyAlignment="1">
      <alignment horizontal="center" vertical="center" wrapText="1"/>
    </xf>
    <xf numFmtId="0" fontId="42" fillId="61" borderId="31" xfId="0" applyFont="1" applyFill="1" applyBorder="1" applyAlignment="1">
      <alignment horizontal="center" vertical="center" wrapText="1"/>
    </xf>
    <xf numFmtId="0" fontId="90" fillId="0" borderId="0" xfId="411" applyFont="1"/>
    <xf numFmtId="10" fontId="79" fillId="64" borderId="0" xfId="345" applyNumberFormat="1" applyFont="1" applyFill="1" applyBorder="1" applyAlignment="1" applyProtection="1">
      <alignment horizontal="left"/>
    </xf>
    <xf numFmtId="0" fontId="81" fillId="64" borderId="0" xfId="345" applyNumberFormat="1" applyFont="1" applyFill="1" applyBorder="1" applyAlignment="1" applyProtection="1">
      <alignment horizontal="left"/>
    </xf>
    <xf numFmtId="10" fontId="81" fillId="64" borderId="0" xfId="345" applyNumberFormat="1" applyFont="1" applyFill="1" applyBorder="1" applyAlignment="1" applyProtection="1">
      <alignment horizontal="left"/>
    </xf>
    <xf numFmtId="164" fontId="91" fillId="65" borderId="0" xfId="345" applyNumberFormat="1" applyFont="1" applyFill="1" applyBorder="1" applyAlignment="1" applyProtection="1">
      <alignment horizontal="right" vertical="top"/>
    </xf>
    <xf numFmtId="0" fontId="79" fillId="64" borderId="0" xfId="345" applyNumberFormat="1" applyFont="1" applyFill="1" applyBorder="1" applyAlignment="1" applyProtection="1">
      <alignment horizontal="center"/>
    </xf>
    <xf numFmtId="188" fontId="81" fillId="64" borderId="0" xfId="455" applyNumberFormat="1" applyFont="1" applyFill="1" applyBorder="1" applyAlignment="1" applyProtection="1">
      <alignment horizontal="left"/>
    </xf>
    <xf numFmtId="173" fontId="81" fillId="64" borderId="0" xfId="345" applyNumberFormat="1" applyFont="1" applyFill="1" applyBorder="1" applyAlignment="1" applyProtection="1">
      <alignment horizontal="left"/>
    </xf>
    <xf numFmtId="0" fontId="37" fillId="0" borderId="0" xfId="0" applyFont="1" applyAlignment="1">
      <alignment wrapText="1"/>
    </xf>
    <xf numFmtId="0" fontId="92" fillId="0" borderId="0" xfId="0" applyFont="1" applyAlignment="1">
      <alignment wrapText="1"/>
    </xf>
    <xf numFmtId="0" fontId="92" fillId="0" borderId="0" xfId="0" applyFont="1"/>
    <xf numFmtId="0" fontId="15" fillId="0" borderId="0" xfId="0" applyFont="1" applyAlignment="1">
      <alignment horizontal="center"/>
    </xf>
    <xf numFmtId="0" fontId="93" fillId="33" borderId="0" xfId="102" applyFont="1" applyFill="1"/>
    <xf numFmtId="0" fontId="42" fillId="0" borderId="0" xfId="0" applyFont="1" applyBorder="1" applyAlignment="1">
      <alignment horizontal="center" vertical="center" wrapText="1"/>
    </xf>
    <xf numFmtId="0" fontId="15" fillId="0" borderId="0" xfId="454" applyFont="1">
      <alignment vertical="center"/>
    </xf>
    <xf numFmtId="0" fontId="15" fillId="0" borderId="0" xfId="454" applyFont="1" applyAlignment="1">
      <alignment vertical="center" wrapText="1"/>
    </xf>
  </cellXfs>
  <cellStyles count="456">
    <cellStyle name="_x000d__x000a_JournalTemplate=C:\COMFO\CTALK\JOURSTD.TPL_x000d__x000a_LbStateAddress=3 3 0 251 1 89 2 311_x000d__x000a_LbStateJou" xfId="145"/>
    <cellStyle name="=C:\WINNT\SYSTEM32\COMMAND.COM" xfId="3"/>
    <cellStyle name="1" xfId="146"/>
    <cellStyle name="1 indent" xfId="147"/>
    <cellStyle name="2 indents" xfId="148"/>
    <cellStyle name="20% - Accent1" xfId="431" builtinId="30" customBuiltin="1"/>
    <cellStyle name="20% - Accent1 2" xfId="4"/>
    <cellStyle name="20% - Accent1 2 2" xfId="5"/>
    <cellStyle name="20% - Accent1 2 2 2" xfId="149"/>
    <cellStyle name="20% - Accent1 2 3" xfId="150"/>
    <cellStyle name="20% - Accent1 3" xfId="151"/>
    <cellStyle name="20% - Accent2" xfId="435" builtinId="34" customBuiltin="1"/>
    <cellStyle name="20% - Accent2 2" xfId="6"/>
    <cellStyle name="20% - Accent2 2 2" xfId="7"/>
    <cellStyle name="20% - Accent2 2 2 2" xfId="152"/>
    <cellStyle name="20% - Accent2 2 3" xfId="153"/>
    <cellStyle name="20% - Accent2 3" xfId="154"/>
    <cellStyle name="20% - Accent3" xfId="439" builtinId="38" customBuiltin="1"/>
    <cellStyle name="20% - Accent3 2" xfId="8"/>
    <cellStyle name="20% - Accent3 2 2" xfId="9"/>
    <cellStyle name="20% - Accent3 2 2 2" xfId="155"/>
    <cellStyle name="20% - Accent3 2 3" xfId="156"/>
    <cellStyle name="20% - Accent3 3" xfId="157"/>
    <cellStyle name="20% - Accent4" xfId="443" builtinId="42" customBuiltin="1"/>
    <cellStyle name="20% - Accent4 2" xfId="10"/>
    <cellStyle name="20% - Accent4 2 2" xfId="11"/>
    <cellStyle name="20% - Accent4 2 2 2" xfId="158"/>
    <cellStyle name="20% - Accent4 2 3" xfId="159"/>
    <cellStyle name="20% - Accent4 3" xfId="160"/>
    <cellStyle name="20% - Accent5" xfId="447" builtinId="46" customBuiltin="1"/>
    <cellStyle name="20% - Accent5 2" xfId="12"/>
    <cellStyle name="20% - Accent5 2 2" xfId="13"/>
    <cellStyle name="20% - Accent5 2 2 2" xfId="161"/>
    <cellStyle name="20% - Accent5 2 3" xfId="162"/>
    <cellStyle name="20% - Accent5 3" xfId="163"/>
    <cellStyle name="20% - Accent6" xfId="451" builtinId="50" customBuiltin="1"/>
    <cellStyle name="20% - Accent6 2" xfId="14"/>
    <cellStyle name="20% - Accent6 2 2" xfId="15"/>
    <cellStyle name="20% - Accent6 2 2 2" xfId="164"/>
    <cellStyle name="20% - Accent6 2 3" xfId="165"/>
    <cellStyle name="20% - Accent6 3" xfId="166"/>
    <cellStyle name="20% - Énfasis1" xfId="167"/>
    <cellStyle name="20% - Énfasis2" xfId="168"/>
    <cellStyle name="20% - Énfasis3" xfId="169"/>
    <cellStyle name="20% - Énfasis4" xfId="170"/>
    <cellStyle name="20% - Énfasis5" xfId="171"/>
    <cellStyle name="20% - Énfasis6" xfId="172"/>
    <cellStyle name="3 indents" xfId="173"/>
    <cellStyle name="4 indents" xfId="174"/>
    <cellStyle name="40% - Accent1" xfId="432" builtinId="31" customBuiltin="1"/>
    <cellStyle name="40% - Accent1 2" xfId="16"/>
    <cellStyle name="40% - Accent1 2 2" xfId="17"/>
    <cellStyle name="40% - Accent1 2 2 2" xfId="175"/>
    <cellStyle name="40% - Accent1 2 3" xfId="176"/>
    <cellStyle name="40% - Accent1 3" xfId="177"/>
    <cellStyle name="40% - Accent2" xfId="436" builtinId="35" customBuiltin="1"/>
    <cellStyle name="40% - Accent2 2" xfId="18"/>
    <cellStyle name="40% - Accent2 2 2" xfId="19"/>
    <cellStyle name="40% - Accent2 2 2 2" xfId="178"/>
    <cellStyle name="40% - Accent2 2 3" xfId="179"/>
    <cellStyle name="40% - Accent2 3" xfId="180"/>
    <cellStyle name="40% - Accent3" xfId="440" builtinId="39" customBuiltin="1"/>
    <cellStyle name="40% - Accent3 2" xfId="20"/>
    <cellStyle name="40% - Accent3 2 2" xfId="21"/>
    <cellStyle name="40% - Accent3 2 2 2" xfId="181"/>
    <cellStyle name="40% - Accent3 2 3" xfId="182"/>
    <cellStyle name="40% - Accent3 3" xfId="183"/>
    <cellStyle name="40% - Accent4" xfId="444" builtinId="43" customBuiltin="1"/>
    <cellStyle name="40% - Accent4 2" xfId="22"/>
    <cellStyle name="40% - Accent4 2 2" xfId="23"/>
    <cellStyle name="40% - Accent4 2 2 2" xfId="184"/>
    <cellStyle name="40% - Accent4 2 3" xfId="185"/>
    <cellStyle name="40% - Accent4 3" xfId="186"/>
    <cellStyle name="40% - Accent5" xfId="448" builtinId="47" customBuiltin="1"/>
    <cellStyle name="40% - Accent5 2" xfId="24"/>
    <cellStyle name="40% - Accent5 2 2" xfId="25"/>
    <cellStyle name="40% - Accent5 2 2 2" xfId="187"/>
    <cellStyle name="40% - Accent5 2 3" xfId="188"/>
    <cellStyle name="40% - Accent5 3" xfId="189"/>
    <cellStyle name="40% - Accent6" xfId="452" builtinId="51" customBuiltin="1"/>
    <cellStyle name="40% - Accent6 2" xfId="26"/>
    <cellStyle name="40% - Accent6 2 2" xfId="27"/>
    <cellStyle name="40% - Accent6 2 2 2" xfId="190"/>
    <cellStyle name="40% - Accent6 2 3" xfId="191"/>
    <cellStyle name="40% - Accent6 3" xfId="192"/>
    <cellStyle name="40% - Énfasis1" xfId="193"/>
    <cellStyle name="40% - Énfasis2" xfId="194"/>
    <cellStyle name="40% - Énfasis3" xfId="195"/>
    <cellStyle name="40% - Énfasis4" xfId="196"/>
    <cellStyle name="40% - Énfasis5" xfId="197"/>
    <cellStyle name="40% - Énfasis6" xfId="198"/>
    <cellStyle name="60% - Accent1" xfId="433" builtinId="32" customBuiltin="1"/>
    <cellStyle name="60% - Accent1 2" xfId="28"/>
    <cellStyle name="60% - Accent1 3" xfId="199"/>
    <cellStyle name="60% - Accent2" xfId="437" builtinId="36" customBuiltin="1"/>
    <cellStyle name="60% - Accent2 2" xfId="29"/>
    <cellStyle name="60% - Accent2 3" xfId="200"/>
    <cellStyle name="60% - Accent3" xfId="441" builtinId="40" customBuiltin="1"/>
    <cellStyle name="60% - Accent3 2" xfId="30"/>
    <cellStyle name="60% - Accent3 3" xfId="201"/>
    <cellStyle name="60% - Accent4" xfId="445" builtinId="44" customBuiltin="1"/>
    <cellStyle name="60% - Accent4 2" xfId="31"/>
    <cellStyle name="60% - Accent4 3" xfId="202"/>
    <cellStyle name="60% - Accent5" xfId="449" builtinId="48" customBuiltin="1"/>
    <cellStyle name="60% - Accent5 2" xfId="32"/>
    <cellStyle name="60% - Accent5 3" xfId="203"/>
    <cellStyle name="60% - Accent6" xfId="453" builtinId="52" customBuiltin="1"/>
    <cellStyle name="60% - Accent6 2" xfId="33"/>
    <cellStyle name="60% - Accent6 3" xfId="204"/>
    <cellStyle name="60% - Énfasis1" xfId="205"/>
    <cellStyle name="60% - Énfasis2" xfId="206"/>
    <cellStyle name="60% - Énfasis3" xfId="207"/>
    <cellStyle name="60% - Énfasis4" xfId="208"/>
    <cellStyle name="60% - Énfasis5" xfId="209"/>
    <cellStyle name="60% - Énfasis6" xfId="210"/>
    <cellStyle name="Accent1" xfId="430" builtinId="29" customBuiltin="1"/>
    <cellStyle name="Accent1 2" xfId="34"/>
    <cellStyle name="Accent1 3" xfId="211"/>
    <cellStyle name="Accent2" xfId="434" builtinId="33" customBuiltin="1"/>
    <cellStyle name="Accent2 2" xfId="35"/>
    <cellStyle name="Accent2 3" xfId="212"/>
    <cellStyle name="Accent3" xfId="438" builtinId="37" customBuiltin="1"/>
    <cellStyle name="Accent3 2" xfId="36"/>
    <cellStyle name="Accent3 3" xfId="213"/>
    <cellStyle name="Accent4" xfId="442" builtinId="41" customBuiltin="1"/>
    <cellStyle name="Accent4 2" xfId="37"/>
    <cellStyle name="Accent4 3" xfId="214"/>
    <cellStyle name="Accent5" xfId="446" builtinId="45" customBuiltin="1"/>
    <cellStyle name="Accent5 2" xfId="38"/>
    <cellStyle name="Accent5 3" xfId="215"/>
    <cellStyle name="Accent6" xfId="450" builtinId="49" customBuiltin="1"/>
    <cellStyle name="Accent6 2" xfId="39"/>
    <cellStyle name="Accent6 3" xfId="216"/>
    <cellStyle name="ANCLAS,REZONES Y SUS PARTES,DE FUNDICION,DE HIERRO O DE ACERO" xfId="217"/>
    <cellStyle name="ANCLAS,REZONES Y SUS PARTES,DE FUNDICION,DE HIERRO O DE ACERO 10" xfId="218"/>
    <cellStyle name="ANCLAS,REZONES Y SUS PARTES,DE FUNDICION,DE HIERRO O DE ACERO 11" xfId="219"/>
    <cellStyle name="ANCLAS,REZONES Y SUS PARTES,DE FUNDICION,DE HIERRO O DE ACERO 12" xfId="220"/>
    <cellStyle name="ANCLAS,REZONES Y SUS PARTES,DE FUNDICION,DE HIERRO O DE ACERO 13" xfId="221"/>
    <cellStyle name="ANCLAS,REZONES Y SUS PARTES,DE FUNDICION,DE HIERRO O DE ACERO 14" xfId="222"/>
    <cellStyle name="ANCLAS,REZONES Y SUS PARTES,DE FUNDICION,DE HIERRO O DE ACERO 15" xfId="223"/>
    <cellStyle name="ANCLAS,REZONES Y SUS PARTES,DE FUNDICION,DE HIERRO O DE ACERO 16" xfId="224"/>
    <cellStyle name="ANCLAS,REZONES Y SUS PARTES,DE FUNDICION,DE HIERRO O DE ACERO 17" xfId="225"/>
    <cellStyle name="ANCLAS,REZONES Y SUS PARTES,DE FUNDICION,DE HIERRO O DE ACERO 18" xfId="226"/>
    <cellStyle name="ANCLAS,REZONES Y SUS PARTES,DE FUNDICION,DE HIERRO O DE ACERO 19" xfId="227"/>
    <cellStyle name="ANCLAS,REZONES Y SUS PARTES,DE FUNDICION,DE HIERRO O DE ACERO 2" xfId="228"/>
    <cellStyle name="ANCLAS,REZONES Y SUS PARTES,DE FUNDICION,DE HIERRO O DE ACERO 20" xfId="229"/>
    <cellStyle name="ANCLAS,REZONES Y SUS PARTES,DE FUNDICION,DE HIERRO O DE ACERO 21" xfId="230"/>
    <cellStyle name="ANCLAS,REZONES Y SUS PARTES,DE FUNDICION,DE HIERRO O DE ACERO 22" xfId="231"/>
    <cellStyle name="ANCLAS,REZONES Y SUS PARTES,DE FUNDICION,DE HIERRO O DE ACERO 23" xfId="232"/>
    <cellStyle name="ANCLAS,REZONES Y SUS PARTES,DE FUNDICION,DE HIERRO O DE ACERO 24" xfId="233"/>
    <cellStyle name="ANCLAS,REZONES Y SUS PARTES,DE FUNDICION,DE HIERRO O DE ACERO 25" xfId="234"/>
    <cellStyle name="ANCLAS,REZONES Y SUS PARTES,DE FUNDICION,DE HIERRO O DE ACERO 26" xfId="235"/>
    <cellStyle name="ANCLAS,REZONES Y SUS PARTES,DE FUNDICION,DE HIERRO O DE ACERO 27" xfId="236"/>
    <cellStyle name="ANCLAS,REZONES Y SUS PARTES,DE FUNDICION,DE HIERRO O DE ACERO 28" xfId="237"/>
    <cellStyle name="ANCLAS,REZONES Y SUS PARTES,DE FUNDICION,DE HIERRO O DE ACERO 3" xfId="238"/>
    <cellStyle name="ANCLAS,REZONES Y SUS PARTES,DE FUNDICION,DE HIERRO O DE ACERO 4" xfId="239"/>
    <cellStyle name="ANCLAS,REZONES Y SUS PARTES,DE FUNDICION,DE HIERRO O DE ACERO 5" xfId="240"/>
    <cellStyle name="ANCLAS,REZONES Y SUS PARTES,DE FUNDICION,DE HIERRO O DE ACERO 6" xfId="241"/>
    <cellStyle name="ANCLAS,REZONES Y SUS PARTES,DE FUNDICION,DE HIERRO O DE ACERO 7" xfId="242"/>
    <cellStyle name="ANCLAS,REZONES Y SUS PARTES,DE FUNDICION,DE HIERRO O DE ACERO 8" xfId="243"/>
    <cellStyle name="ANCLAS,REZONES Y SUS PARTES,DE FUNDICION,DE HIERRO O DE ACERO 9" xfId="244"/>
    <cellStyle name="ANCLAS,REZONES Y SUS PARTES,DE FUNDICION,DE HIERRO O DE ACERO_Cuadro de Impuestos y Gastos Centroamérica 2" xfId="245"/>
    <cellStyle name="Bad" xfId="419" builtinId="27" customBuiltin="1"/>
    <cellStyle name="Bad 2" xfId="40"/>
    <cellStyle name="Bad 3" xfId="246"/>
    <cellStyle name="Buena" xfId="247"/>
    <cellStyle name="Cabecera 1" xfId="248"/>
    <cellStyle name="Cabecera 2" xfId="249"/>
    <cellStyle name="Calculation" xfId="423" builtinId="22" customBuiltin="1"/>
    <cellStyle name="Calculation 2" xfId="41"/>
    <cellStyle name="Calculation 3" xfId="250"/>
    <cellStyle name="Cálculo" xfId="251"/>
    <cellStyle name="Celda de comprobación" xfId="252"/>
    <cellStyle name="Celda vinculada" xfId="253"/>
    <cellStyle name="Check Cell" xfId="425" builtinId="23" customBuiltin="1"/>
    <cellStyle name="Check Cell 2" xfId="42"/>
    <cellStyle name="Check Cell 3" xfId="254"/>
    <cellStyle name="clsAltData" xfId="43"/>
    <cellStyle name="clsAltMRVData" xfId="44"/>
    <cellStyle name="clsBlank" xfId="45"/>
    <cellStyle name="clsColumnHeader" xfId="46"/>
    <cellStyle name="clsData" xfId="47"/>
    <cellStyle name="clsDefault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RowHeader 2" xfId="57"/>
    <cellStyle name="clsScale" xfId="58"/>
    <cellStyle name="clsSection" xfId="59"/>
    <cellStyle name="Comma" xfId="455" builtinId="3"/>
    <cellStyle name="Comma 2" xfId="60"/>
    <cellStyle name="Comma 2 2" xfId="61"/>
    <cellStyle name="Comma 2 3" xfId="62"/>
    <cellStyle name="Comma 2 4" xfId="63"/>
    <cellStyle name="Comma 2 5" xfId="64"/>
    <cellStyle name="Comma 2 6" xfId="255"/>
    <cellStyle name="Comma 3" xfId="65"/>
    <cellStyle name="Comma 3 2" xfId="66"/>
    <cellStyle name="Comma 3 2 2" xfId="256"/>
    <cellStyle name="Comma 3 3" xfId="257"/>
    <cellStyle name="Comma 3 4" xfId="258"/>
    <cellStyle name="Comma 4" xfId="67"/>
    <cellStyle name="Comma 4 2" xfId="68"/>
    <cellStyle name="Comma 4 2 2" xfId="259"/>
    <cellStyle name="Comma 5" xfId="260"/>
    <cellStyle name="Comma 6" xfId="261"/>
    <cellStyle name="Comma 7" xfId="262"/>
    <cellStyle name="Comma 8" xfId="263"/>
    <cellStyle name="Currency [0] 2" xfId="264"/>
    <cellStyle name="Diseño" xfId="69"/>
    <cellStyle name="Diseño 2" xfId="70"/>
    <cellStyle name="Encabezado 4" xfId="265"/>
    <cellStyle name="Énfasis1" xfId="266"/>
    <cellStyle name="Énfasis2" xfId="267"/>
    <cellStyle name="Énfasis3" xfId="268"/>
    <cellStyle name="Énfasis4" xfId="269"/>
    <cellStyle name="Énfasis5" xfId="270"/>
    <cellStyle name="Énfasis6" xfId="271"/>
    <cellStyle name="Entrada" xfId="272"/>
    <cellStyle name="Euro" xfId="273"/>
    <cellStyle name="Euro 2" xfId="274"/>
    <cellStyle name="Euro 3" xfId="275"/>
    <cellStyle name="Excel Built-in Normal" xfId="71"/>
    <cellStyle name="Explanatory Text" xfId="428" builtinId="53" customBuiltin="1"/>
    <cellStyle name="Explanatory Text 2" xfId="72"/>
    <cellStyle name="Explanatory Text 3" xfId="276"/>
    <cellStyle name="Fecha" xfId="277"/>
    <cellStyle name="Fijo" xfId="278"/>
    <cellStyle name="Good" xfId="418" builtinId="26" customBuiltin="1"/>
    <cellStyle name="Good 2" xfId="73"/>
    <cellStyle name="Good 3" xfId="279"/>
    <cellStyle name="Header" xfId="280"/>
    <cellStyle name="Heading 1" xfId="414" builtinId="16" customBuiltin="1"/>
    <cellStyle name="Heading 1 2" xfId="74"/>
    <cellStyle name="Heading 1 3" xfId="281"/>
    <cellStyle name="Heading 2" xfId="415" builtinId="17" customBuiltin="1"/>
    <cellStyle name="Heading 2 2" xfId="75"/>
    <cellStyle name="Heading 2 3" xfId="282"/>
    <cellStyle name="Heading 3" xfId="416" builtinId="18" customBuiltin="1"/>
    <cellStyle name="Heading 3 2" xfId="76"/>
    <cellStyle name="Heading 3 3" xfId="283"/>
    <cellStyle name="Heading 4" xfId="417" builtinId="19" customBuiltin="1"/>
    <cellStyle name="Heading 4 2" xfId="77"/>
    <cellStyle name="Heading 4 3" xfId="284"/>
    <cellStyle name="Hipervínculo 2" xfId="285"/>
    <cellStyle name="Hipervínculo 3" xfId="286"/>
    <cellStyle name="Hipervínculo 4" xfId="287"/>
    <cellStyle name="Hyperlink 2" xfId="78"/>
    <cellStyle name="Hyperlink 2 2" xfId="79"/>
    <cellStyle name="Hyperlink 2 3" xfId="80"/>
    <cellStyle name="Hyperlink 3" xfId="81"/>
    <cellStyle name="Hyperlink 4" xfId="288"/>
    <cellStyle name="imf-one decimal" xfId="289"/>
    <cellStyle name="imf-zero decimal" xfId="290"/>
    <cellStyle name="Incorrecto" xfId="291"/>
    <cellStyle name="Input" xfId="421" builtinId="20" customBuiltin="1"/>
    <cellStyle name="Input 2" xfId="82"/>
    <cellStyle name="Input 3" xfId="292"/>
    <cellStyle name="Linked Cell" xfId="424" builtinId="24" customBuiltin="1"/>
    <cellStyle name="Linked Cell 2" xfId="83"/>
    <cellStyle name="Linked Cell 3" xfId="293"/>
    <cellStyle name="Millares [0]_F194-195" xfId="294"/>
    <cellStyle name="Millares 10" xfId="295"/>
    <cellStyle name="Millares 11" xfId="296"/>
    <cellStyle name="Millares 12" xfId="297"/>
    <cellStyle name="Millares 13" xfId="298"/>
    <cellStyle name="Millares 14" xfId="299"/>
    <cellStyle name="Millares 15" xfId="300"/>
    <cellStyle name="Millares 16" xfId="301"/>
    <cellStyle name="Millares 17" xfId="302"/>
    <cellStyle name="Millares 18" xfId="303"/>
    <cellStyle name="Millares 19" xfId="304"/>
    <cellStyle name="Millares 2" xfId="84"/>
    <cellStyle name="Millares 2 2" xfId="305"/>
    <cellStyle name="Millares 21" xfId="306"/>
    <cellStyle name="Millares 22" xfId="307"/>
    <cellStyle name="Millares 23" xfId="308"/>
    <cellStyle name="Millares 24" xfId="309"/>
    <cellStyle name="Millares 3" xfId="310"/>
    <cellStyle name="Millares 4" xfId="311"/>
    <cellStyle name="Millares 5" xfId="312"/>
    <cellStyle name="Millares 6" xfId="313"/>
    <cellStyle name="Millares 7" xfId="314"/>
    <cellStyle name="Millares 8" xfId="315"/>
    <cellStyle name="Millares 9" xfId="316"/>
    <cellStyle name="Millares_CUENTA 1 2 2" xfId="85"/>
    <cellStyle name="Moneda 2" xfId="86"/>
    <cellStyle name="Monetario" xfId="317"/>
    <cellStyle name="Monetario0" xfId="318"/>
    <cellStyle name="Neutral" xfId="420" builtinId="28" customBuiltin="1"/>
    <cellStyle name="Neutral 2" xfId="87"/>
    <cellStyle name="Neutral 3" xfId="319"/>
    <cellStyle name="Normal" xfId="0" builtinId="0"/>
    <cellStyle name="Normal 10" xfId="88"/>
    <cellStyle name="Normal 10 2" xfId="89"/>
    <cellStyle name="Normal 10 2 2" xfId="320"/>
    <cellStyle name="Normal 10 3" xfId="321"/>
    <cellStyle name="Normal 11" xfId="90"/>
    <cellStyle name="Normal 11 2" xfId="91"/>
    <cellStyle name="Normal 11 2 2" xfId="322"/>
    <cellStyle name="Normal 11 3" xfId="92"/>
    <cellStyle name="Normal 11 3 2" xfId="323"/>
    <cellStyle name="Normal 11 3 3" xfId="324"/>
    <cellStyle name="Normal 11 4" xfId="325"/>
    <cellStyle name="Normal 11 5" xfId="326"/>
    <cellStyle name="Normal 12" xfId="93"/>
    <cellStyle name="Normal 12 2" xfId="94"/>
    <cellStyle name="Normal 12 2 2" xfId="95"/>
    <cellStyle name="Normal 12 3" xfId="327"/>
    <cellStyle name="Normal 12 4" xfId="328"/>
    <cellStyle name="Normal 13" xfId="96"/>
    <cellStyle name="Normal 13 2" xfId="329"/>
    <cellStyle name="Normal 14" xfId="97"/>
    <cellStyle name="Normal 14 2" xfId="330"/>
    <cellStyle name="Normal 15" xfId="98"/>
    <cellStyle name="Normal 15 2" xfId="331"/>
    <cellStyle name="Normal 16" xfId="99"/>
    <cellStyle name="Normal 16 2" xfId="100"/>
    <cellStyle name="Normal 16 2 2" xfId="332"/>
    <cellStyle name="Normal 17" xfId="333"/>
    <cellStyle name="Normal 17 2" xfId="101"/>
    <cellStyle name="Normal 18" xfId="334"/>
    <cellStyle name="Normal 19" xfId="335"/>
    <cellStyle name="Normal 2" xfId="102"/>
    <cellStyle name="Normal 2 2" xfId="103"/>
    <cellStyle name="Normal 2 2 2" xfId="104"/>
    <cellStyle name="Normal 2 2 2 2" xfId="105"/>
    <cellStyle name="Normal 2 2 3" xfId="336"/>
    <cellStyle name="Normal 2 2 4" xfId="337"/>
    <cellStyle name="Normal 2 3" xfId="106"/>
    <cellStyle name="Normal 2 3 2" xfId="107"/>
    <cellStyle name="Normal 2 3 2 2" xfId="338"/>
    <cellStyle name="Normal 2 3 3" xfId="339"/>
    <cellStyle name="Normal 2 3 4" xfId="340"/>
    <cellStyle name="Normal 2 4" xfId="108"/>
    <cellStyle name="Normal 2 4 2" xfId="109"/>
    <cellStyle name="Normal 2 5" xfId="110"/>
    <cellStyle name="Normal 2 5 2" xfId="341"/>
    <cellStyle name="Normal 2 6" xfId="342"/>
    <cellStyle name="Normal 20" xfId="343"/>
    <cellStyle name="Normal 21" xfId="344"/>
    <cellStyle name="Normal 22" xfId="345"/>
    <cellStyle name="Normal 23" xfId="411"/>
    <cellStyle name="Normal 24" xfId="454"/>
    <cellStyle name="Normal 3" xfId="111"/>
    <cellStyle name="Normal 3 2" xfId="112"/>
    <cellStyle name="Normal 3 2 2" xfId="346"/>
    <cellStyle name="Normal 3 2 2 2" xfId="347"/>
    <cellStyle name="Normal 3 2 3" xfId="348"/>
    <cellStyle name="Normal 3 3" xfId="349"/>
    <cellStyle name="Normal 4" xfId="2"/>
    <cellStyle name="Normal 4 2" xfId="113"/>
    <cellStyle name="Normal 4 3" xfId="114"/>
    <cellStyle name="Normal 4 4" xfId="350"/>
    <cellStyle name="Normal 5" xfId="115"/>
    <cellStyle name="Normal 5 2" xfId="116"/>
    <cellStyle name="Normal 5 2 2" xfId="351"/>
    <cellStyle name="Normal 5 3" xfId="352"/>
    <cellStyle name="Normal 5 4" xfId="353"/>
    <cellStyle name="Normal 6" xfId="117"/>
    <cellStyle name="Normal 6 2" xfId="118"/>
    <cellStyle name="Normal 6 2 2" xfId="354"/>
    <cellStyle name="Normal 6 3" xfId="355"/>
    <cellStyle name="Normal 6 4" xfId="356"/>
    <cellStyle name="Normal 6 5" xfId="357"/>
    <cellStyle name="Normal 7" xfId="119"/>
    <cellStyle name="Normal 7 2" xfId="120"/>
    <cellStyle name="Normal 7 2 2" xfId="358"/>
    <cellStyle name="Normal 7 3" xfId="359"/>
    <cellStyle name="Normal 8" xfId="121"/>
    <cellStyle name="Normal 8 2" xfId="122"/>
    <cellStyle name="Normal 8 2 2" xfId="360"/>
    <cellStyle name="Normal 8 3" xfId="123"/>
    <cellStyle name="Normal 8 3 2" xfId="361"/>
    <cellStyle name="Normal 8 3 2 2" xfId="362"/>
    <cellStyle name="Normal 8 3 3" xfId="363"/>
    <cellStyle name="Normal 8 4" xfId="364"/>
    <cellStyle name="Normal 8 5" xfId="365"/>
    <cellStyle name="Normal 9" xfId="124"/>
    <cellStyle name="Normal 9 2" xfId="125"/>
    <cellStyle name="Normal 9 2 2" xfId="366"/>
    <cellStyle name="Normal 9 3" xfId="367"/>
    <cellStyle name="Normal 9 4" xfId="368"/>
    <cellStyle name="Normál_212" xfId="126"/>
    <cellStyle name="Normalny_sprawozdania" xfId="127"/>
    <cellStyle name="Notas" xfId="369"/>
    <cellStyle name="Note" xfId="427" builtinId="10" customBuiltin="1"/>
    <cellStyle name="Note 2" xfId="128"/>
    <cellStyle name="Note 2 2" xfId="129"/>
    <cellStyle name="Note 2 2 2" xfId="370"/>
    <cellStyle name="Note 2 3" xfId="371"/>
    <cellStyle name="Note 3" xfId="372"/>
    <cellStyle name="Output" xfId="422" builtinId="21" customBuiltin="1"/>
    <cellStyle name="Output 2" xfId="130"/>
    <cellStyle name="Output 3" xfId="373"/>
    <cellStyle name="Percent" xfId="1" builtinId="5"/>
    <cellStyle name="Percent 10" xfId="374"/>
    <cellStyle name="Percent 11" xfId="375"/>
    <cellStyle name="Percent 12" xfId="376"/>
    <cellStyle name="Percent 13" xfId="377"/>
    <cellStyle name="Percent 14" xfId="412"/>
    <cellStyle name="Percent 2" xfId="131"/>
    <cellStyle name="Percent 2 2" xfId="132"/>
    <cellStyle name="Percent 2 3" xfId="133"/>
    <cellStyle name="Percent 2 4" xfId="134"/>
    <cellStyle name="Percent 2 5" xfId="135"/>
    <cellStyle name="Percent 2 6" xfId="378"/>
    <cellStyle name="Percent 2 7" xfId="379"/>
    <cellStyle name="Percent 3" xfId="136"/>
    <cellStyle name="Percent 3 2" xfId="137"/>
    <cellStyle name="Percent 3 2 2" xfId="380"/>
    <cellStyle name="Percent 3 3" xfId="381"/>
    <cellStyle name="Percent 3 4" xfId="382"/>
    <cellStyle name="Percent 4" xfId="138"/>
    <cellStyle name="Percent 4 2" xfId="383"/>
    <cellStyle name="Percent 5" xfId="139"/>
    <cellStyle name="Percent 5 2" xfId="140"/>
    <cellStyle name="Percent 5 2 2" xfId="384"/>
    <cellStyle name="Percent 6" xfId="141"/>
    <cellStyle name="Percent 6 2" xfId="385"/>
    <cellStyle name="Percent 6 3" xfId="386"/>
    <cellStyle name="Percent 7" xfId="142"/>
    <cellStyle name="Percent 7 2" xfId="387"/>
    <cellStyle name="Percent 7 2 2" xfId="388"/>
    <cellStyle name="Percent 7 3" xfId="389"/>
    <cellStyle name="Percent 8" xfId="390"/>
    <cellStyle name="Percent 9" xfId="391"/>
    <cellStyle name="percentage difference" xfId="392"/>
    <cellStyle name="Porcentaje" xfId="393"/>
    <cellStyle name="Porcentaje 2" xfId="394"/>
    <cellStyle name="Porcentaje 2 2" xfId="395"/>
    <cellStyle name="Porcentual 4" xfId="396"/>
    <cellStyle name="Punto" xfId="397"/>
    <cellStyle name="Punto0" xfId="398"/>
    <cellStyle name="Salida" xfId="399"/>
    <cellStyle name="ss17" xfId="400"/>
    <cellStyle name="Style 1" xfId="401"/>
    <cellStyle name="Texto de advertencia" xfId="402"/>
    <cellStyle name="Texto explicativo" xfId="403"/>
    <cellStyle name="Title" xfId="413" builtinId="15" customBuiltin="1"/>
    <cellStyle name="Titre 1" xfId="404"/>
    <cellStyle name="Título" xfId="405"/>
    <cellStyle name="Título 1" xfId="406"/>
    <cellStyle name="Título 2" xfId="407"/>
    <cellStyle name="Título 3" xfId="408"/>
    <cellStyle name="Total" xfId="429" builtinId="25" customBuiltin="1"/>
    <cellStyle name="Total 2" xfId="143"/>
    <cellStyle name="Total 3" xfId="409"/>
    <cellStyle name="Warning Text" xfId="426" builtinId="11" customBuiltin="1"/>
    <cellStyle name="Warning Text 2" xfId="144"/>
    <cellStyle name="Warning Text 3" xfId="410"/>
  </cellStyles>
  <dxfs count="0"/>
  <tableStyles count="0" defaultTableStyle="TableStyleMedium2" defaultPivotStyle="PivotStyleLight16"/>
  <colors>
    <mruColors>
      <color rgb="FF00507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Figure 6.1 Extension of the Demographic Dividend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265334034475918"/>
          <c:y val="0.11400129446754101"/>
          <c:w val="0.83482176217427995"/>
          <c:h val="0.71348731938008503"/>
        </c:manualLayout>
      </c:layout>
      <c:barChart>
        <c:barDir val="bar"/>
        <c:grouping val="clustered"/>
        <c:varyColors val="0"/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005073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5073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5073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507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5073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5073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5073"/>
              </a:solidFill>
            </c:spPr>
          </c:dPt>
          <c:dLbls>
            <c:dLbl>
              <c:idx val="0"/>
              <c:layout>
                <c:manualLayout>
                  <c:x val="0.439458528799893"/>
                  <c:y val="-2.0177562550443904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15.6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4394585287998931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33.4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4409230865034666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29.1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44092308650346662"/>
                  <c:y val="2.0177562550443904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19.1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40617189986576807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27.4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37288480965362636"/>
                  <c:y val="2.0177562550443904E-3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35.5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491027083153067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0.9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'f6.1'!$A$4:$A$39</c:f>
              <c:strCache>
                <c:ptCount val="35"/>
                <c:pt idx="0">
                  <c:v>World</c:v>
                </c:pt>
                <c:pt idx="1">
                  <c:v>Europe</c:v>
                </c:pt>
                <c:pt idx="2">
                  <c:v>Northern America</c:v>
                </c:pt>
                <c:pt idx="3">
                  <c:v>Oceania</c:v>
                </c:pt>
                <c:pt idx="4">
                  <c:v>Asia</c:v>
                </c:pt>
                <c:pt idx="5">
                  <c:v>Latin America and the Caribbean</c:v>
                </c:pt>
                <c:pt idx="6">
                  <c:v>Africa</c:v>
                </c:pt>
                <c:pt idx="7">
                  <c:v>Cuba</c:v>
                </c:pt>
                <c:pt idx="8">
                  <c:v>Barbados</c:v>
                </c:pt>
                <c:pt idx="9">
                  <c:v>Trinidad and Tobago</c:v>
                </c:pt>
                <c:pt idx="10">
                  <c:v>Jamaica</c:v>
                </c:pt>
                <c:pt idx="11">
                  <c:v>Bahamas</c:v>
                </c:pt>
                <c:pt idx="12">
                  <c:v>Chile</c:v>
                </c:pt>
                <c:pt idx="13">
                  <c:v>Costa Rica</c:v>
                </c:pt>
                <c:pt idx="14">
                  <c:v>Uruguay</c:v>
                </c:pt>
                <c:pt idx="15">
                  <c:v>Brazil</c:v>
                </c:pt>
                <c:pt idx="16">
                  <c:v>Colombia</c:v>
                </c:pt>
                <c:pt idx="17">
                  <c:v>Antigua and Barbuda</c:v>
                </c:pt>
                <c:pt idx="18">
                  <c:v>Panama</c:v>
                </c:pt>
                <c:pt idx="19">
                  <c:v>Suriname</c:v>
                </c:pt>
                <c:pt idx="20">
                  <c:v>Venezuela</c:v>
                </c:pt>
                <c:pt idx="21">
                  <c:v>Mexico</c:v>
                </c:pt>
                <c:pt idx="22">
                  <c:v>Peru</c:v>
                </c:pt>
                <c:pt idx="23">
                  <c:v>Argentina</c:v>
                </c:pt>
                <c:pt idx="24">
                  <c:v>Dominican Republic</c:v>
                </c:pt>
                <c:pt idx="25">
                  <c:v>Ecuador</c:v>
                </c:pt>
                <c:pt idx="26">
                  <c:v>El Salvador</c:v>
                </c:pt>
                <c:pt idx="27">
                  <c:v>Nicaragua</c:v>
                </c:pt>
                <c:pt idx="28">
                  <c:v>Honduras</c:v>
                </c:pt>
                <c:pt idx="29">
                  <c:v>Guatemala</c:v>
                </c:pt>
                <c:pt idx="30">
                  <c:v>Belize</c:v>
                </c:pt>
                <c:pt idx="31">
                  <c:v>Haiti</c:v>
                </c:pt>
                <c:pt idx="32">
                  <c:v>Bolivia</c:v>
                </c:pt>
                <c:pt idx="33">
                  <c:v>Paraguay</c:v>
                </c:pt>
                <c:pt idx="34">
                  <c:v>Guyana</c:v>
                </c:pt>
              </c:strCache>
            </c:strRef>
          </c:cat>
          <c:val>
            <c:numRef>
              <c:f>'f6.1'!$C$4:$C$39</c:f>
              <c:numCache>
                <c:formatCode>General</c:formatCode>
                <c:ptCount val="35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2015</c:v>
                </c:pt>
                <c:pt idx="5">
                  <c:v>2020</c:v>
                </c:pt>
                <c:pt idx="6">
                  <c:v>2075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2015</c:v>
                </c:pt>
                <c:pt idx="11">
                  <c:v>2015</c:v>
                </c:pt>
                <c:pt idx="12">
                  <c:v>2015</c:v>
                </c:pt>
                <c:pt idx="13">
                  <c:v>2015</c:v>
                </c:pt>
                <c:pt idx="14">
                  <c:v>2020</c:v>
                </c:pt>
                <c:pt idx="15">
                  <c:v>2020</c:v>
                </c:pt>
                <c:pt idx="16">
                  <c:v>2020</c:v>
                </c:pt>
                <c:pt idx="17">
                  <c:v>2020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2030</c:v>
                </c:pt>
                <c:pt idx="22">
                  <c:v>2030</c:v>
                </c:pt>
                <c:pt idx="23">
                  <c:v>2035</c:v>
                </c:pt>
                <c:pt idx="24">
                  <c:v>2035</c:v>
                </c:pt>
                <c:pt idx="25">
                  <c:v>2035</c:v>
                </c:pt>
                <c:pt idx="26">
                  <c:v>2035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2045</c:v>
                </c:pt>
                <c:pt idx="31">
                  <c:v>2045</c:v>
                </c:pt>
                <c:pt idx="32">
                  <c:v>2045</c:v>
                </c:pt>
                <c:pt idx="33">
                  <c:v>2045</c:v>
                </c:pt>
                <c:pt idx="34">
                  <c:v>2055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81984"/>
        <c:axId val="102283520"/>
      </c:barChart>
      <c:barChart>
        <c:barDir val="bar"/>
        <c:grouping val="clustered"/>
        <c:varyColors val="0"/>
        <c:ser>
          <c:idx val="0"/>
          <c:order val="0"/>
          <c:spPr>
            <a:solidFill>
              <a:srgbClr val="FFFFFF"/>
            </a:solidFill>
            <a:ln>
              <a:noFill/>
            </a:ln>
          </c:spPr>
          <c:invertIfNegative val="0"/>
          <c:cat>
            <c:strRef>
              <c:f>'f6.1'!$A$4:$A$39</c:f>
              <c:strCache>
                <c:ptCount val="35"/>
                <c:pt idx="0">
                  <c:v>World</c:v>
                </c:pt>
                <c:pt idx="1">
                  <c:v>Europe</c:v>
                </c:pt>
                <c:pt idx="2">
                  <c:v>Northern America</c:v>
                </c:pt>
                <c:pt idx="3">
                  <c:v>Oceania</c:v>
                </c:pt>
                <c:pt idx="4">
                  <c:v>Asia</c:v>
                </c:pt>
                <c:pt idx="5">
                  <c:v>Latin America and the Caribbean</c:v>
                </c:pt>
                <c:pt idx="6">
                  <c:v>Africa</c:v>
                </c:pt>
                <c:pt idx="7">
                  <c:v>Cuba</c:v>
                </c:pt>
                <c:pt idx="8">
                  <c:v>Barbados</c:v>
                </c:pt>
                <c:pt idx="9">
                  <c:v>Trinidad and Tobago</c:v>
                </c:pt>
                <c:pt idx="10">
                  <c:v>Jamaica</c:v>
                </c:pt>
                <c:pt idx="11">
                  <c:v>Bahamas</c:v>
                </c:pt>
                <c:pt idx="12">
                  <c:v>Chile</c:v>
                </c:pt>
                <c:pt idx="13">
                  <c:v>Costa Rica</c:v>
                </c:pt>
                <c:pt idx="14">
                  <c:v>Uruguay</c:v>
                </c:pt>
                <c:pt idx="15">
                  <c:v>Brazil</c:v>
                </c:pt>
                <c:pt idx="16">
                  <c:v>Colombia</c:v>
                </c:pt>
                <c:pt idx="17">
                  <c:v>Antigua and Barbuda</c:v>
                </c:pt>
                <c:pt idx="18">
                  <c:v>Panama</c:v>
                </c:pt>
                <c:pt idx="19">
                  <c:v>Suriname</c:v>
                </c:pt>
                <c:pt idx="20">
                  <c:v>Venezuela</c:v>
                </c:pt>
                <c:pt idx="21">
                  <c:v>Mexico</c:v>
                </c:pt>
                <c:pt idx="22">
                  <c:v>Peru</c:v>
                </c:pt>
                <c:pt idx="23">
                  <c:v>Argentina</c:v>
                </c:pt>
                <c:pt idx="24">
                  <c:v>Dominican Republic</c:v>
                </c:pt>
                <c:pt idx="25">
                  <c:v>Ecuador</c:v>
                </c:pt>
                <c:pt idx="26">
                  <c:v>El Salvador</c:v>
                </c:pt>
                <c:pt idx="27">
                  <c:v>Nicaragua</c:v>
                </c:pt>
                <c:pt idx="28">
                  <c:v>Honduras</c:v>
                </c:pt>
                <c:pt idx="29">
                  <c:v>Guatemala</c:v>
                </c:pt>
                <c:pt idx="30">
                  <c:v>Belize</c:v>
                </c:pt>
                <c:pt idx="31">
                  <c:v>Haiti</c:v>
                </c:pt>
                <c:pt idx="32">
                  <c:v>Bolivia</c:v>
                </c:pt>
                <c:pt idx="33">
                  <c:v>Paraguay</c:v>
                </c:pt>
                <c:pt idx="34">
                  <c:v>Guyana</c:v>
                </c:pt>
              </c:strCache>
            </c:strRef>
          </c:cat>
          <c:val>
            <c:numRef>
              <c:f>'f6.1'!$B$4:$B$39</c:f>
              <c:numCache>
                <c:formatCode>General</c:formatCode>
                <c:ptCount val="35"/>
                <c:pt idx="0">
                  <c:v>1970</c:v>
                </c:pt>
                <c:pt idx="1">
                  <c:v>1970</c:v>
                </c:pt>
                <c:pt idx="2">
                  <c:v>1965</c:v>
                </c:pt>
                <c:pt idx="3">
                  <c:v>1965</c:v>
                </c:pt>
                <c:pt idx="4">
                  <c:v>1970</c:v>
                </c:pt>
                <c:pt idx="5">
                  <c:v>1970</c:v>
                </c:pt>
                <c:pt idx="6">
                  <c:v>1990</c:v>
                </c:pt>
                <c:pt idx="7">
                  <c:v>1980</c:v>
                </c:pt>
                <c:pt idx="8">
                  <c:v>1970</c:v>
                </c:pt>
                <c:pt idx="9">
                  <c:v>1970</c:v>
                </c:pt>
                <c:pt idx="10">
                  <c:v>1975</c:v>
                </c:pt>
                <c:pt idx="11">
                  <c:v>1970</c:v>
                </c:pt>
                <c:pt idx="12">
                  <c:v>1970</c:v>
                </c:pt>
                <c:pt idx="13">
                  <c:v>1970</c:v>
                </c:pt>
                <c:pt idx="14">
                  <c:v>1990</c:v>
                </c:pt>
                <c:pt idx="15">
                  <c:v>1970</c:v>
                </c:pt>
                <c:pt idx="16">
                  <c:v>1970</c:v>
                </c:pt>
                <c:pt idx="17">
                  <c:v>1965</c:v>
                </c:pt>
                <c:pt idx="18">
                  <c:v>1970</c:v>
                </c:pt>
                <c:pt idx="19">
                  <c:v>1970</c:v>
                </c:pt>
                <c:pt idx="20">
                  <c:v>1970</c:v>
                </c:pt>
                <c:pt idx="21">
                  <c:v>1970</c:v>
                </c:pt>
                <c:pt idx="22">
                  <c:v>1970</c:v>
                </c:pt>
                <c:pt idx="23">
                  <c:v>1995</c:v>
                </c:pt>
                <c:pt idx="24">
                  <c:v>1970</c:v>
                </c:pt>
                <c:pt idx="25">
                  <c:v>1970</c:v>
                </c:pt>
                <c:pt idx="26">
                  <c:v>1970</c:v>
                </c:pt>
                <c:pt idx="27">
                  <c:v>1970</c:v>
                </c:pt>
                <c:pt idx="28">
                  <c:v>1975</c:v>
                </c:pt>
                <c:pt idx="29">
                  <c:v>1990</c:v>
                </c:pt>
                <c:pt idx="30">
                  <c:v>1980</c:v>
                </c:pt>
                <c:pt idx="31">
                  <c:v>1975</c:v>
                </c:pt>
                <c:pt idx="32">
                  <c:v>1970</c:v>
                </c:pt>
                <c:pt idx="33">
                  <c:v>1965</c:v>
                </c:pt>
                <c:pt idx="34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90944"/>
        <c:axId val="102289408"/>
      </c:barChart>
      <c:catAx>
        <c:axId val="102281984"/>
        <c:scaling>
          <c:orientation val="minMax"/>
        </c:scaling>
        <c:delete val="0"/>
        <c:axPos val="l"/>
        <c:numFmt formatCode="##0.0;\-##0.0;0" sourceLinked="0"/>
        <c:majorTickMark val="out"/>
        <c:minorTickMark val="none"/>
        <c:tickLblPos val="nextTo"/>
        <c:crossAx val="102283520"/>
        <c:crosses val="autoZero"/>
        <c:auto val="1"/>
        <c:lblAlgn val="ctr"/>
        <c:lblOffset val="100"/>
        <c:tickLblSkip val="1"/>
        <c:noMultiLvlLbl val="0"/>
      </c:catAx>
      <c:valAx>
        <c:axId val="102283520"/>
        <c:scaling>
          <c:orientation val="minMax"/>
          <c:max val="2080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2281984"/>
        <c:crosses val="autoZero"/>
        <c:crossBetween val="between"/>
      </c:valAx>
      <c:valAx>
        <c:axId val="102289408"/>
        <c:scaling>
          <c:orientation val="minMax"/>
          <c:max val="2080"/>
          <c:min val="1960"/>
        </c:scaling>
        <c:delete val="0"/>
        <c:axPos val="t"/>
        <c:numFmt formatCode="General" sourceLinked="1"/>
        <c:majorTickMark val="out"/>
        <c:minorTickMark val="none"/>
        <c:tickLblPos val="nextTo"/>
        <c:crossAx val="102290944"/>
        <c:crosses val="max"/>
        <c:crossBetween val="between"/>
      </c:valAx>
      <c:catAx>
        <c:axId val="102290944"/>
        <c:scaling>
          <c:orientation val="minMax"/>
        </c:scaling>
        <c:delete val="1"/>
        <c:axPos val="l"/>
        <c:majorTickMark val="out"/>
        <c:minorTickMark val="none"/>
        <c:tickLblPos val="nextTo"/>
        <c:crossAx val="1022894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642005334147778"/>
          <c:y val="4.2944880570762872E-2"/>
          <c:w val="0.44109108762979027"/>
          <c:h val="0.63245824517021698"/>
        </c:manualLayout>
      </c:layout>
      <c:lineChart>
        <c:grouping val="standard"/>
        <c:varyColors val="0"/>
        <c:ser>
          <c:idx val="0"/>
          <c:order val="0"/>
          <c:tx>
            <c:strRef>
              <c:f>'f6.7'!$H$1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val>
            <c:numRef>
              <c:f>'f6.7'!$C$19:$C$28</c:f>
              <c:numCache>
                <c:formatCode>0</c:formatCode>
                <c:ptCount val="10"/>
                <c:pt idx="0">
                  <c:v>27.129135355571847</c:v>
                </c:pt>
                <c:pt idx="1">
                  <c:v>28.488929247373612</c:v>
                </c:pt>
                <c:pt idx="2">
                  <c:v>30.475152022005148</c:v>
                </c:pt>
                <c:pt idx="3">
                  <c:v>29.043997537918852</c:v>
                </c:pt>
                <c:pt idx="4">
                  <c:v>33.174184643272646</c:v>
                </c:pt>
                <c:pt idx="5">
                  <c:v>29.717767231474575</c:v>
                </c:pt>
                <c:pt idx="6">
                  <c:v>33.677738910165559</c:v>
                </c:pt>
                <c:pt idx="7">
                  <c:v>35.071930703564512</c:v>
                </c:pt>
                <c:pt idx="8">
                  <c:v>37.979029758662378</c:v>
                </c:pt>
                <c:pt idx="9">
                  <c:v>44.343901032367086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'f6.7'!$H$2</c:f>
              <c:strCache>
                <c:ptCount val="1"/>
                <c:pt idx="0">
                  <c:v>Contributing to pensions</c:v>
                </c:pt>
              </c:strCache>
            </c:strRef>
          </c:tx>
          <c:marker>
            <c:symbol val="none"/>
          </c:marker>
          <c:val>
            <c:numRef>
              <c:f>'f6.7'!$F$19:$F$28</c:f>
              <c:numCache>
                <c:formatCode>0</c:formatCode>
                <c:ptCount val="10"/>
                <c:pt idx="0">
                  <c:v>47.709469227004199</c:v>
                </c:pt>
                <c:pt idx="1">
                  <c:v>42.631304781102074</c:v>
                </c:pt>
                <c:pt idx="2">
                  <c:v>49.357026918634773</c:v>
                </c:pt>
                <c:pt idx="3">
                  <c:v>50.120904974058121</c:v>
                </c:pt>
                <c:pt idx="4">
                  <c:v>40.854532870913843</c:v>
                </c:pt>
                <c:pt idx="5">
                  <c:v>47.771328756370714</c:v>
                </c:pt>
                <c:pt idx="6">
                  <c:v>47.105569905909341</c:v>
                </c:pt>
                <c:pt idx="7">
                  <c:v>50.098583656756915</c:v>
                </c:pt>
                <c:pt idx="8">
                  <c:v>68.192223120776887</c:v>
                </c:pt>
                <c:pt idx="9">
                  <c:v>55.361908165163108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'f6.7'!$H$3</c:f>
              <c:strCache>
                <c:ptCount val="1"/>
                <c:pt idx="0">
                  <c:v>Not contributing to pensions</c:v>
                </c:pt>
              </c:strCache>
            </c:strRef>
          </c:tx>
          <c:marker>
            <c:symbol val="none"/>
          </c:marker>
          <c:val>
            <c:numRef>
              <c:f>'f6.7'!$I$19:$I$28</c:f>
              <c:numCache>
                <c:formatCode>0</c:formatCode>
                <c:ptCount val="10"/>
                <c:pt idx="0">
                  <c:v>24.167628968985198</c:v>
                </c:pt>
                <c:pt idx="1">
                  <c:v>24.575900065024967</c:v>
                </c:pt>
                <c:pt idx="2">
                  <c:v>26.584697728754193</c:v>
                </c:pt>
                <c:pt idx="3">
                  <c:v>22.562470886777191</c:v>
                </c:pt>
                <c:pt idx="4">
                  <c:v>31.544330503403017</c:v>
                </c:pt>
                <c:pt idx="5">
                  <c:v>24.394727938055816</c:v>
                </c:pt>
                <c:pt idx="6">
                  <c:v>29.788857879439799</c:v>
                </c:pt>
                <c:pt idx="7">
                  <c:v>30.131785439268548</c:v>
                </c:pt>
                <c:pt idx="8">
                  <c:v>27.466809136767228</c:v>
                </c:pt>
                <c:pt idx="9">
                  <c:v>40.580615275465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5408"/>
        <c:axId val="111987328"/>
      </c:lineChart>
      <c:catAx>
        <c:axId val="11198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Income Deciles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1987328"/>
        <c:crosses val="autoZero"/>
        <c:auto val="1"/>
        <c:lblAlgn val="ctr"/>
        <c:lblOffset val="100"/>
        <c:noMultiLvlLbl val="0"/>
      </c:catAx>
      <c:valAx>
        <c:axId val="111987328"/>
        <c:scaling>
          <c:orientation val="minMax"/>
          <c:max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Share of workers saving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1985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651653842139955E-2"/>
          <c:y val="0.77275810344696305"/>
          <c:w val="0.94430229739978089"/>
          <c:h val="0.2040337158216137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Figure 6.8 Why Don’t Workers Contribute to Pensions?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060666047054762"/>
          <c:y val="9.2793310064683665E-2"/>
          <c:w val="0.7459647688256118"/>
          <c:h val="0.682330041573850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'f6.8'!$B$3</c:f>
              <c:strCache>
                <c:ptCount val="1"/>
                <c:pt idx="0">
                  <c:v>Mexico</c:v>
                </c:pt>
              </c:strCache>
            </c:strRef>
          </c:tx>
          <c:invertIfNegative val="0"/>
          <c:cat>
            <c:strRef>
              <c:f>'f6.8'!$A$5:$A$12</c:f>
              <c:strCache>
                <c:ptCount val="8"/>
                <c:pt idx="0">
                  <c:v>Others</c:v>
                </c:pt>
                <c:pt idx="1">
                  <c:v>I don’t trust pension fund managers</c:v>
                </c:pt>
                <c:pt idx="2">
                  <c:v>I am negligent / I’m not interested</c:v>
                </c:pt>
                <c:pt idx="3">
                  <c:v>I was forced to</c:v>
                </c:pt>
                <c:pt idx="4">
                  <c:v>Irregular earnings</c:v>
                </c:pt>
                <c:pt idx="5">
                  <c:v>I am not required to</c:v>
                </c:pt>
                <c:pt idx="6">
                  <c:v>I am unfamiliar with the system</c:v>
                </c:pt>
                <c:pt idx="7">
                  <c:v>I don’t have enough money</c:v>
                </c:pt>
              </c:strCache>
            </c:strRef>
          </c:cat>
          <c:val>
            <c:numRef>
              <c:f>'f6.8'!$B$5:$B$12</c:f>
              <c:numCache>
                <c:formatCode>General</c:formatCode>
                <c:ptCount val="8"/>
                <c:pt idx="0">
                  <c:v>18.920000000000002</c:v>
                </c:pt>
                <c:pt idx="1">
                  <c:v>4.3099999999999996</c:v>
                </c:pt>
                <c:pt idx="2">
                  <c:v>5.21</c:v>
                </c:pt>
                <c:pt idx="3">
                  <c:v>5.45</c:v>
                </c:pt>
                <c:pt idx="4">
                  <c:v>9.11</c:v>
                </c:pt>
                <c:pt idx="5">
                  <c:v>14.16</c:v>
                </c:pt>
                <c:pt idx="6">
                  <c:v>16.399999999999999</c:v>
                </c:pt>
                <c:pt idx="7">
                  <c:v>26.44</c:v>
                </c:pt>
              </c:numCache>
            </c:numRef>
          </c:val>
        </c:ser>
        <c:ser>
          <c:idx val="1"/>
          <c:order val="1"/>
          <c:tx>
            <c:strRef>
              <c:f>'f6.8'!$C$3</c:f>
              <c:strCache>
                <c:ptCount val="1"/>
                <c:pt idx="0">
                  <c:v>Peru</c:v>
                </c:pt>
              </c:strCache>
            </c:strRef>
          </c:tx>
          <c:invertIfNegative val="0"/>
          <c:cat>
            <c:strRef>
              <c:f>'f6.8'!$A$5:$A$12</c:f>
              <c:strCache>
                <c:ptCount val="8"/>
                <c:pt idx="0">
                  <c:v>Others</c:v>
                </c:pt>
                <c:pt idx="1">
                  <c:v>I don’t trust pension fund managers</c:v>
                </c:pt>
                <c:pt idx="2">
                  <c:v>I am negligent / I’m not interested</c:v>
                </c:pt>
                <c:pt idx="3">
                  <c:v>I was forced to</c:v>
                </c:pt>
                <c:pt idx="4">
                  <c:v>Irregular earnings</c:v>
                </c:pt>
                <c:pt idx="5">
                  <c:v>I am not required to</c:v>
                </c:pt>
                <c:pt idx="6">
                  <c:v>I am unfamiliar with the system</c:v>
                </c:pt>
                <c:pt idx="7">
                  <c:v>I don’t have enough money</c:v>
                </c:pt>
              </c:strCache>
            </c:strRef>
          </c:cat>
          <c:val>
            <c:numRef>
              <c:f>'f6.8'!$C$5:$C$12</c:f>
              <c:numCache>
                <c:formatCode>General</c:formatCode>
                <c:ptCount val="8"/>
                <c:pt idx="0">
                  <c:v>13.99</c:v>
                </c:pt>
                <c:pt idx="1">
                  <c:v>5.15</c:v>
                </c:pt>
                <c:pt idx="2">
                  <c:v>4.32</c:v>
                </c:pt>
                <c:pt idx="3">
                  <c:v>4.8</c:v>
                </c:pt>
                <c:pt idx="4">
                  <c:v>9.93</c:v>
                </c:pt>
                <c:pt idx="5">
                  <c:v>6.85</c:v>
                </c:pt>
                <c:pt idx="6">
                  <c:v>21.54</c:v>
                </c:pt>
                <c:pt idx="7">
                  <c:v>34.22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15680"/>
        <c:axId val="102217216"/>
      </c:barChart>
      <c:catAx>
        <c:axId val="102215680"/>
        <c:scaling>
          <c:orientation val="minMax"/>
        </c:scaling>
        <c:delete val="0"/>
        <c:axPos val="l"/>
        <c:majorTickMark val="out"/>
        <c:minorTickMark val="none"/>
        <c:tickLblPos val="nextTo"/>
        <c:crossAx val="102217216"/>
        <c:crosses val="autoZero"/>
        <c:auto val="1"/>
        <c:lblAlgn val="ctr"/>
        <c:lblOffset val="100"/>
        <c:noMultiLvlLbl val="0"/>
      </c:catAx>
      <c:valAx>
        <c:axId val="10221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of workers not contributing to pensions</a:t>
                </a:r>
              </a:p>
            </c:rich>
          </c:tx>
          <c:layout>
            <c:manualLayout>
              <c:xMode val="edge"/>
              <c:yMode val="edge"/>
              <c:x val="0.39069158662859449"/>
              <c:y val="0.819339186232583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215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243846442271645"/>
          <c:y val="0.85684952013373517"/>
          <c:w val="0.23520348417986212"/>
          <c:h val="3.422047071750929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83235606187524"/>
          <c:y val="0"/>
          <c:w val="0.56961216284134697"/>
          <c:h val="0.84821472377843066"/>
        </c:manualLayout>
      </c:layout>
      <c:doughnutChart>
        <c:varyColors val="1"/>
        <c:ser>
          <c:idx val="0"/>
          <c:order val="0"/>
          <c:tx>
            <c:strRef>
              <c:f>'f6.9'!$C$3</c:f>
              <c:strCache>
                <c:ptCount val="1"/>
                <c:pt idx="0">
                  <c:v>At age 60</c:v>
                </c:pt>
              </c:strCache>
            </c:strRef>
          </c:tx>
          <c:dLbls>
            <c:dLbl>
              <c:idx val="0"/>
              <c:layout>
                <c:manualLayout>
                  <c:x val="-4.2553191489361639E-2"/>
                  <c:y val="-4.224423320479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'f6.9'!$B$4:$B$7</c:f>
              <c:strCache>
                <c:ptCount val="4"/>
                <c:pt idx="0">
                  <c:v>Labor</c:v>
                </c:pt>
                <c:pt idx="1">
                  <c:v>Capital</c:v>
                </c:pt>
                <c:pt idx="2">
                  <c:v>Pension</c:v>
                </c:pt>
                <c:pt idx="3">
                  <c:v>Transfers</c:v>
                </c:pt>
              </c:strCache>
            </c:strRef>
          </c:cat>
          <c:val>
            <c:numRef>
              <c:f>'f6.9'!$C$4:$C$7</c:f>
              <c:numCache>
                <c:formatCode>0%</c:formatCode>
                <c:ptCount val="4"/>
                <c:pt idx="0">
                  <c:v>0.26</c:v>
                </c:pt>
                <c:pt idx="1">
                  <c:v>0.09</c:v>
                </c:pt>
                <c:pt idx="2">
                  <c:v>0.39</c:v>
                </c:pt>
                <c:pt idx="3">
                  <c:v>0.26</c:v>
                </c:pt>
              </c:numCache>
            </c:numRef>
          </c:val>
        </c:ser>
        <c:ser>
          <c:idx val="1"/>
          <c:order val="1"/>
          <c:tx>
            <c:strRef>
              <c:f>'f6.9'!$D$3</c:f>
              <c:strCache>
                <c:ptCount val="1"/>
                <c:pt idx="0">
                  <c:v>At age 80</c:v>
                </c:pt>
              </c:strCache>
            </c:strRef>
          </c:tx>
          <c:dLbls>
            <c:dLbl>
              <c:idx val="3"/>
              <c:layout>
                <c:manualLayout>
                  <c:x val="0.1702127659574468"/>
                  <c:y val="-0.237623811776993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'f6.9'!$B$4:$B$7</c:f>
              <c:strCache>
                <c:ptCount val="4"/>
                <c:pt idx="0">
                  <c:v>Labor</c:v>
                </c:pt>
                <c:pt idx="1">
                  <c:v>Capital</c:v>
                </c:pt>
                <c:pt idx="2">
                  <c:v>Pension</c:v>
                </c:pt>
                <c:pt idx="3">
                  <c:v>Transfers</c:v>
                </c:pt>
              </c:strCache>
            </c:strRef>
          </c:cat>
          <c:val>
            <c:numRef>
              <c:f>'f6.9'!$D$4:$D$7</c:f>
              <c:numCache>
                <c:formatCode>0%</c:formatCode>
                <c:ptCount val="4"/>
                <c:pt idx="0">
                  <c:v>0.05</c:v>
                </c:pt>
                <c:pt idx="1">
                  <c:v>0.08</c:v>
                </c:pt>
                <c:pt idx="2">
                  <c:v>0.48</c:v>
                </c:pt>
                <c:pt idx="3">
                  <c:v>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97207289598715"/>
          <c:y val="0"/>
          <c:w val="0.61073007517119848"/>
          <c:h val="0.85381291625746025"/>
        </c:manualLayout>
      </c:layout>
      <c:doughnutChart>
        <c:varyColors val="1"/>
        <c:ser>
          <c:idx val="0"/>
          <c:order val="0"/>
          <c:tx>
            <c:strRef>
              <c:f>'f6.9'!$E$3</c:f>
              <c:strCache>
                <c:ptCount val="1"/>
                <c:pt idx="0">
                  <c:v>At age 60</c:v>
                </c:pt>
              </c:strCache>
            </c:strRef>
          </c:tx>
          <c:dLbls>
            <c:dLbl>
              <c:idx val="0"/>
              <c:layout>
                <c:manualLayout>
                  <c:x val="-9.442870632672333E-2"/>
                  <c:y val="-0.258745928379393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'f6.9'!$B$4:$B$7</c:f>
              <c:strCache>
                <c:ptCount val="4"/>
                <c:pt idx="0">
                  <c:v>Labor</c:v>
                </c:pt>
                <c:pt idx="1">
                  <c:v>Capital</c:v>
                </c:pt>
                <c:pt idx="2">
                  <c:v>Pension</c:v>
                </c:pt>
                <c:pt idx="3">
                  <c:v>Transfers</c:v>
                </c:pt>
              </c:strCache>
            </c:strRef>
          </c:cat>
          <c:val>
            <c:numRef>
              <c:f>'f6.9'!$E$4:$E$7</c:f>
              <c:numCache>
                <c:formatCode>0%</c:formatCode>
                <c:ptCount val="4"/>
                <c:pt idx="0">
                  <c:v>0.54</c:v>
                </c:pt>
                <c:pt idx="1">
                  <c:v>0.05</c:v>
                </c:pt>
                <c:pt idx="2">
                  <c:v>0.32</c:v>
                </c:pt>
                <c:pt idx="3">
                  <c:v>0.09</c:v>
                </c:pt>
              </c:numCache>
            </c:numRef>
          </c:val>
        </c:ser>
        <c:ser>
          <c:idx val="1"/>
          <c:order val="1"/>
          <c:tx>
            <c:strRef>
              <c:f>'f6.9'!$F$3</c:f>
              <c:strCache>
                <c:ptCount val="1"/>
                <c:pt idx="0">
                  <c:v>At age 80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'f6.9'!$B$4:$B$7</c:f>
              <c:strCache>
                <c:ptCount val="4"/>
                <c:pt idx="0">
                  <c:v>Labor</c:v>
                </c:pt>
                <c:pt idx="1">
                  <c:v>Capital</c:v>
                </c:pt>
                <c:pt idx="2">
                  <c:v>Pension</c:v>
                </c:pt>
                <c:pt idx="3">
                  <c:v>Transfers</c:v>
                </c:pt>
              </c:strCache>
            </c:strRef>
          </c:cat>
          <c:val>
            <c:numRef>
              <c:f>'f6.9'!$F$4:$F$7</c:f>
              <c:numCache>
                <c:formatCode>0%</c:formatCode>
                <c:ptCount val="4"/>
                <c:pt idx="0">
                  <c:v>0.21</c:v>
                </c:pt>
                <c:pt idx="1">
                  <c:v>0.09</c:v>
                </c:pt>
                <c:pt idx="2">
                  <c:v>0.49</c:v>
                </c:pt>
                <c:pt idx="3">
                  <c:v>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2884465854553"/>
          <c:y val="1.850429080216923E-2"/>
          <c:w val="0.32160891597922941"/>
          <c:h val="0.77808492186960165"/>
        </c:manualLayout>
      </c:layout>
      <c:barChart>
        <c:barDir val="bar"/>
        <c:grouping val="clustered"/>
        <c:varyColors val="0"/>
        <c:ser>
          <c:idx val="2"/>
          <c:order val="1"/>
          <c:tx>
            <c:strRef>
              <c:f>'fB6.1'!$D$2</c:f>
              <c:strCache>
                <c:ptCount val="1"/>
                <c:pt idx="0">
                  <c:v>Affordable PAYG/DB 2095-2100</c:v>
                </c:pt>
              </c:strCache>
            </c:strRef>
          </c:tx>
          <c:invertIfNegative val="0"/>
          <c:cat>
            <c:strRef>
              <c:f>'fB6.1'!$A$3:$A$24</c:f>
              <c:strCache>
                <c:ptCount val="22"/>
                <c:pt idx="0">
                  <c:v>Venezuela</c:v>
                </c:pt>
                <c:pt idx="1">
                  <c:v>Uruguay</c:v>
                </c:pt>
                <c:pt idx="2">
                  <c:v>Peru</c:v>
                </c:pt>
                <c:pt idx="3">
                  <c:v>Paraguay</c:v>
                </c:pt>
                <c:pt idx="4">
                  <c:v>Panama</c:v>
                </c:pt>
                <c:pt idx="5">
                  <c:v>Nicaragua</c:v>
                </c:pt>
                <c:pt idx="6">
                  <c:v>Mexico</c:v>
                </c:pt>
                <c:pt idx="7">
                  <c:v>Jamaica</c:v>
                </c:pt>
                <c:pt idx="8">
                  <c:v>Honduras</c:v>
                </c:pt>
                <c:pt idx="9">
                  <c:v>Haiti</c:v>
                </c:pt>
                <c:pt idx="10">
                  <c:v>Guyana</c:v>
                </c:pt>
                <c:pt idx="11">
                  <c:v>Guatemala</c:v>
                </c:pt>
                <c:pt idx="12">
                  <c:v>El Salvador</c:v>
                </c:pt>
                <c:pt idx="13">
                  <c:v>Ecuador</c:v>
                </c:pt>
                <c:pt idx="14">
                  <c:v>Cuba</c:v>
                </c:pt>
                <c:pt idx="15">
                  <c:v>Costa Rica</c:v>
                </c:pt>
                <c:pt idx="16">
                  <c:v>Colombia</c:v>
                </c:pt>
                <c:pt idx="17">
                  <c:v>Brazil</c:v>
                </c:pt>
                <c:pt idx="18">
                  <c:v>Belize</c:v>
                </c:pt>
                <c:pt idx="19">
                  <c:v>Barbados</c:v>
                </c:pt>
                <c:pt idx="20">
                  <c:v>Bahamas</c:v>
                </c:pt>
                <c:pt idx="21">
                  <c:v>Argentina</c:v>
                </c:pt>
              </c:strCache>
            </c:strRef>
          </c:cat>
          <c:val>
            <c:numRef>
              <c:f>'fB6.1'!$D$3:$D$24</c:f>
              <c:numCache>
                <c:formatCode>0.0</c:formatCode>
                <c:ptCount val="22"/>
                <c:pt idx="0">
                  <c:v>13.706507525683598</c:v>
                </c:pt>
                <c:pt idx="1">
                  <c:v>24.979587842766769</c:v>
                </c:pt>
                <c:pt idx="2">
                  <c:v>18.025830881786586</c:v>
                </c:pt>
                <c:pt idx="3">
                  <c:v>15.467281356640793</c:v>
                </c:pt>
                <c:pt idx="4">
                  <c:v>15.533583811056198</c:v>
                </c:pt>
                <c:pt idx="5">
                  <c:v>10.905026518049697</c:v>
                </c:pt>
                <c:pt idx="6">
                  <c:v>8.2121110950492451</c:v>
                </c:pt>
                <c:pt idx="7">
                  <c:v>4.5962523996645412</c:v>
                </c:pt>
                <c:pt idx="8">
                  <c:v>3.7797248411908062</c:v>
                </c:pt>
                <c:pt idx="9">
                  <c:v>4.1220602944011535</c:v>
                </c:pt>
                <c:pt idx="10">
                  <c:v>18.872542037957508</c:v>
                </c:pt>
                <c:pt idx="11">
                  <c:v>7.0258460632745798</c:v>
                </c:pt>
                <c:pt idx="12">
                  <c:v>10.23893197114028</c:v>
                </c:pt>
                <c:pt idx="13">
                  <c:v>10.457643627494473</c:v>
                </c:pt>
                <c:pt idx="14">
                  <c:v>14.920364200141684</c:v>
                </c:pt>
                <c:pt idx="15">
                  <c:v>10.729429217975744</c:v>
                </c:pt>
                <c:pt idx="16">
                  <c:v>17.345947051689357</c:v>
                </c:pt>
                <c:pt idx="17">
                  <c:v>35.380754888162627</c:v>
                </c:pt>
                <c:pt idx="18">
                  <c:v>15.805737552004404</c:v>
                </c:pt>
                <c:pt idx="19">
                  <c:v>23.214231970317488</c:v>
                </c:pt>
                <c:pt idx="20">
                  <c:v>14.623572963238468</c:v>
                </c:pt>
                <c:pt idx="21">
                  <c:v>32.795065840774583</c:v>
                </c:pt>
              </c:numCache>
            </c:numRef>
          </c:val>
        </c:ser>
        <c:ser>
          <c:idx val="1"/>
          <c:order val="2"/>
          <c:tx>
            <c:strRef>
              <c:f>'fB6.1'!$C$2</c:f>
              <c:strCache>
                <c:ptCount val="1"/>
                <c:pt idx="0">
                  <c:v>Affordable PAYG/DB 2010-2015</c:v>
                </c:pt>
              </c:strCache>
            </c:strRef>
          </c:tx>
          <c:invertIfNegative val="0"/>
          <c:cat>
            <c:strRef>
              <c:f>'fB6.1'!$A$3:$A$24</c:f>
              <c:strCache>
                <c:ptCount val="22"/>
                <c:pt idx="0">
                  <c:v>Venezuela</c:v>
                </c:pt>
                <c:pt idx="1">
                  <c:v>Uruguay</c:v>
                </c:pt>
                <c:pt idx="2">
                  <c:v>Peru</c:v>
                </c:pt>
                <c:pt idx="3">
                  <c:v>Paraguay</c:v>
                </c:pt>
                <c:pt idx="4">
                  <c:v>Panama</c:v>
                </c:pt>
                <c:pt idx="5">
                  <c:v>Nicaragua</c:v>
                </c:pt>
                <c:pt idx="6">
                  <c:v>Mexico</c:v>
                </c:pt>
                <c:pt idx="7">
                  <c:v>Jamaica</c:v>
                </c:pt>
                <c:pt idx="8">
                  <c:v>Honduras</c:v>
                </c:pt>
                <c:pt idx="9">
                  <c:v>Haiti</c:v>
                </c:pt>
                <c:pt idx="10">
                  <c:v>Guyana</c:v>
                </c:pt>
                <c:pt idx="11">
                  <c:v>Guatemala</c:v>
                </c:pt>
                <c:pt idx="12">
                  <c:v>El Salvador</c:v>
                </c:pt>
                <c:pt idx="13">
                  <c:v>Ecuador</c:v>
                </c:pt>
                <c:pt idx="14">
                  <c:v>Cuba</c:v>
                </c:pt>
                <c:pt idx="15">
                  <c:v>Costa Rica</c:v>
                </c:pt>
                <c:pt idx="16">
                  <c:v>Colombia</c:v>
                </c:pt>
                <c:pt idx="17">
                  <c:v>Brazil</c:v>
                </c:pt>
                <c:pt idx="18">
                  <c:v>Belize</c:v>
                </c:pt>
                <c:pt idx="19">
                  <c:v>Barbados</c:v>
                </c:pt>
                <c:pt idx="20">
                  <c:v>Bahamas</c:v>
                </c:pt>
                <c:pt idx="21">
                  <c:v>Argentina</c:v>
                </c:pt>
              </c:strCache>
            </c:strRef>
          </c:cat>
          <c:val>
            <c:numRef>
              <c:f>'fB6.1'!$C$3:$C$24</c:f>
              <c:numCache>
                <c:formatCode>0.0</c:formatCode>
                <c:ptCount val="22"/>
                <c:pt idx="0">
                  <c:v>34.931377796755278</c:v>
                </c:pt>
                <c:pt idx="1">
                  <c:v>46.874806406202971</c:v>
                </c:pt>
                <c:pt idx="2">
                  <c:v>51.114085386562081</c:v>
                </c:pt>
                <c:pt idx="3">
                  <c:v>39.587194357632924</c:v>
                </c:pt>
                <c:pt idx="4">
                  <c:v>38.614577114020953</c:v>
                </c:pt>
                <c:pt idx="5">
                  <c:v>33.877042255926312</c:v>
                </c:pt>
                <c:pt idx="6">
                  <c:v>26.32419211836427</c:v>
                </c:pt>
                <c:pt idx="7">
                  <c:v>13.080239452092682</c:v>
                </c:pt>
                <c:pt idx="8">
                  <c:v>13.935146819650454</c:v>
                </c:pt>
                <c:pt idx="9">
                  <c:v>10.553562646417355</c:v>
                </c:pt>
                <c:pt idx="10">
                  <c:v>48.726107951247506</c:v>
                </c:pt>
                <c:pt idx="11">
                  <c:v>22.413733042048829</c:v>
                </c:pt>
                <c:pt idx="12">
                  <c:v>27.49795535638853</c:v>
                </c:pt>
                <c:pt idx="13">
                  <c:v>28.903206711461465</c:v>
                </c:pt>
                <c:pt idx="14">
                  <c:v>26.644634673042685</c:v>
                </c:pt>
                <c:pt idx="15">
                  <c:v>27.011206311008962</c:v>
                </c:pt>
                <c:pt idx="16">
                  <c:v>41.538220934374927</c:v>
                </c:pt>
                <c:pt idx="17">
                  <c:v>89.129375539302032</c:v>
                </c:pt>
                <c:pt idx="18">
                  <c:v>63.392026338465143</c:v>
                </c:pt>
                <c:pt idx="19">
                  <c:v>37.754032023067765</c:v>
                </c:pt>
                <c:pt idx="20">
                  <c:v>38.303152914731861</c:v>
                </c:pt>
                <c:pt idx="21">
                  <c:v>71.582611825019015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4"/>
        <c:axId val="117344128"/>
        <c:axId val="117345664"/>
      </c:barChart>
      <c:barChart>
        <c:barDir val="bar"/>
        <c:grouping val="stacked"/>
        <c:varyColors val="0"/>
        <c:ser>
          <c:idx val="0"/>
          <c:order val="0"/>
          <c:tx>
            <c:strRef>
              <c:f>'fB6.1'!$B$1</c:f>
              <c:strCache>
                <c:ptCount val="1"/>
                <c:pt idx="0">
                  <c:v>Promised replacement rate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'fB6.1'!$A$3:$A$24</c:f>
              <c:strCache>
                <c:ptCount val="22"/>
                <c:pt idx="0">
                  <c:v>Venezuela</c:v>
                </c:pt>
                <c:pt idx="1">
                  <c:v>Uruguay</c:v>
                </c:pt>
                <c:pt idx="2">
                  <c:v>Peru</c:v>
                </c:pt>
                <c:pt idx="3">
                  <c:v>Paraguay</c:v>
                </c:pt>
                <c:pt idx="4">
                  <c:v>Panama</c:v>
                </c:pt>
                <c:pt idx="5">
                  <c:v>Nicaragua</c:v>
                </c:pt>
                <c:pt idx="6">
                  <c:v>Mexico</c:v>
                </c:pt>
                <c:pt idx="7">
                  <c:v>Jamaica</c:v>
                </c:pt>
                <c:pt idx="8">
                  <c:v>Honduras</c:v>
                </c:pt>
                <c:pt idx="9">
                  <c:v>Haiti</c:v>
                </c:pt>
                <c:pt idx="10">
                  <c:v>Guyana</c:v>
                </c:pt>
                <c:pt idx="11">
                  <c:v>Guatemala</c:v>
                </c:pt>
                <c:pt idx="12">
                  <c:v>El Salvador</c:v>
                </c:pt>
                <c:pt idx="13">
                  <c:v>Ecuador</c:v>
                </c:pt>
                <c:pt idx="14">
                  <c:v>Cuba</c:v>
                </c:pt>
                <c:pt idx="15">
                  <c:v>Costa Rica</c:v>
                </c:pt>
                <c:pt idx="16">
                  <c:v>Colombia</c:v>
                </c:pt>
                <c:pt idx="17">
                  <c:v>Brazil</c:v>
                </c:pt>
                <c:pt idx="18">
                  <c:v>Belize</c:v>
                </c:pt>
                <c:pt idx="19">
                  <c:v>Barbados</c:v>
                </c:pt>
                <c:pt idx="20">
                  <c:v>Bahamas</c:v>
                </c:pt>
                <c:pt idx="21">
                  <c:v>Argentina</c:v>
                </c:pt>
              </c:strCache>
            </c:strRef>
          </c:cat>
          <c:val>
            <c:numRef>
              <c:f>'fB6.1'!$G$3:$G$24</c:f>
              <c:numCache>
                <c:formatCode>0.0</c:formatCode>
                <c:ptCount val="22"/>
                <c:pt idx="0">
                  <c:v>65.767066889890842</c:v>
                </c:pt>
                <c:pt idx="1">
                  <c:v>46.858495605997817</c:v>
                </c:pt>
                <c:pt idx="2">
                  <c:v>52.203354234204461</c:v>
                </c:pt>
                <c:pt idx="3">
                  <c:v>98.014802470346041</c:v>
                </c:pt>
                <c:pt idx="4">
                  <c:v>73.778899384371584</c:v>
                </c:pt>
                <c:pt idx="5">
                  <c:v>93.040773400017926</c:v>
                </c:pt>
                <c:pt idx="6">
                  <c:v>97.503964664060831</c:v>
                </c:pt>
                <c:pt idx="7">
                  <c:v>27.583198834102475</c:v>
                </c:pt>
                <c:pt idx="8">
                  <c:v>66.786157647154027</c:v>
                </c:pt>
                <c:pt idx="9">
                  <c:v>30.905663737331878</c:v>
                </c:pt>
                <c:pt idx="10">
                  <c:v>58.408881482207619</c:v>
                </c:pt>
                <c:pt idx="11">
                  <c:v>55.378184903880957</c:v>
                </c:pt>
                <c:pt idx="12">
                  <c:v>70.069865974906762</c:v>
                </c:pt>
                <c:pt idx="13">
                  <c:v>78.664826494614402</c:v>
                </c:pt>
                <c:pt idx="14">
                  <c:v>84.420475065139229</c:v>
                </c:pt>
                <c:pt idx="15">
                  <c:v>69.350150006785015</c:v>
                </c:pt>
                <c:pt idx="16">
                  <c:v>71.505620843086689</c:v>
                </c:pt>
                <c:pt idx="17">
                  <c:v>79</c:v>
                </c:pt>
                <c:pt idx="18">
                  <c:v>58.408881482207619</c:v>
                </c:pt>
                <c:pt idx="19">
                  <c:v>57.829410334484479</c:v>
                </c:pt>
                <c:pt idx="20">
                  <c:v>57.829410334484486</c:v>
                </c:pt>
                <c:pt idx="21">
                  <c:v>70.748762603896935</c:v>
                </c:pt>
              </c:numCache>
            </c:numRef>
          </c:val>
        </c:ser>
        <c:ser>
          <c:idx val="3"/>
          <c:order val="3"/>
          <c:tx>
            <c:strRef>
              <c:f>'fB6.1'!$H$2</c:f>
              <c:strCache>
                <c:ptCount val="1"/>
                <c:pt idx="0">
                  <c:v>Promised replacement rate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'fB6.1'!$A$3:$A$24</c:f>
              <c:strCache>
                <c:ptCount val="22"/>
                <c:pt idx="0">
                  <c:v>Venezuela</c:v>
                </c:pt>
                <c:pt idx="1">
                  <c:v>Uruguay</c:v>
                </c:pt>
                <c:pt idx="2">
                  <c:v>Peru</c:v>
                </c:pt>
                <c:pt idx="3">
                  <c:v>Paraguay</c:v>
                </c:pt>
                <c:pt idx="4">
                  <c:v>Panama</c:v>
                </c:pt>
                <c:pt idx="5">
                  <c:v>Nicaragua</c:v>
                </c:pt>
                <c:pt idx="6">
                  <c:v>Mexico</c:v>
                </c:pt>
                <c:pt idx="7">
                  <c:v>Jamaica</c:v>
                </c:pt>
                <c:pt idx="8">
                  <c:v>Honduras</c:v>
                </c:pt>
                <c:pt idx="9">
                  <c:v>Haiti</c:v>
                </c:pt>
                <c:pt idx="10">
                  <c:v>Guyana</c:v>
                </c:pt>
                <c:pt idx="11">
                  <c:v>Guatemala</c:v>
                </c:pt>
                <c:pt idx="12">
                  <c:v>El Salvador</c:v>
                </c:pt>
                <c:pt idx="13">
                  <c:v>Ecuador</c:v>
                </c:pt>
                <c:pt idx="14">
                  <c:v>Cuba</c:v>
                </c:pt>
                <c:pt idx="15">
                  <c:v>Costa Rica</c:v>
                </c:pt>
                <c:pt idx="16">
                  <c:v>Colombia</c:v>
                </c:pt>
                <c:pt idx="17">
                  <c:v>Brazil</c:v>
                </c:pt>
                <c:pt idx="18">
                  <c:v>Belize</c:v>
                </c:pt>
                <c:pt idx="19">
                  <c:v>Barbados</c:v>
                </c:pt>
                <c:pt idx="20">
                  <c:v>Bahamas</c:v>
                </c:pt>
                <c:pt idx="21">
                  <c:v>Argentina</c:v>
                </c:pt>
              </c:strCache>
            </c:strRef>
          </c:cat>
          <c:val>
            <c:numRef>
              <c:f>'fB6.1'!$H$3:$H$24</c:f>
              <c:numCache>
                <c:formatCode>0</c:formatCode>
                <c:ptCount val="2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17353472"/>
        <c:axId val="117351936"/>
      </c:barChart>
      <c:catAx>
        <c:axId val="1173441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345664"/>
        <c:crosses val="autoZero"/>
        <c:auto val="1"/>
        <c:lblAlgn val="ctr"/>
        <c:lblOffset val="100"/>
        <c:noMultiLvlLbl val="0"/>
      </c:catAx>
      <c:valAx>
        <c:axId val="117345664"/>
        <c:scaling>
          <c:orientation val="minMax"/>
          <c:max val="10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Replacement</a:t>
                </a:r>
                <a:r>
                  <a:rPr lang="en-US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rates (percentage)</a:t>
                </a:r>
                <a:endParaRPr lang="en-US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17344128"/>
        <c:crosses val="autoZero"/>
        <c:crossBetween val="between"/>
        <c:majorUnit val="20"/>
      </c:valAx>
      <c:valAx>
        <c:axId val="117351936"/>
        <c:scaling>
          <c:orientation val="minMax"/>
          <c:max val="100"/>
        </c:scaling>
        <c:delete val="1"/>
        <c:axPos val="t"/>
        <c:numFmt formatCode="0" sourceLinked="0"/>
        <c:majorTickMark val="out"/>
        <c:minorTickMark val="none"/>
        <c:tickLblPos val="nextTo"/>
        <c:crossAx val="117353472"/>
        <c:crosses val="max"/>
        <c:crossBetween val="between"/>
        <c:majorUnit val="20"/>
      </c:valAx>
      <c:catAx>
        <c:axId val="117353472"/>
        <c:scaling>
          <c:orientation val="minMax"/>
        </c:scaling>
        <c:delete val="1"/>
        <c:axPos val="l"/>
        <c:majorTickMark val="out"/>
        <c:minorTickMark val="none"/>
        <c:tickLblPos val="nextTo"/>
        <c:crossAx val="117351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058145516985584"/>
          <c:y val="0.89149988578248318"/>
          <c:w val="0.38932865384443516"/>
          <c:h val="9.6658787988979172E-2"/>
        </c:manualLayout>
      </c:layout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96604330708659"/>
          <c:y val="1.924486437618177E-2"/>
          <c:w val="0.65095062335958009"/>
          <c:h val="0.77273189091915051"/>
        </c:manualLayout>
      </c:layout>
      <c:barChart>
        <c:barDir val="bar"/>
        <c:grouping val="clustered"/>
        <c:varyColors val="0"/>
        <c:ser>
          <c:idx val="2"/>
          <c:order val="1"/>
          <c:tx>
            <c:strRef>
              <c:f>'fB6.1'!$F$2</c:f>
              <c:strCache>
                <c:ptCount val="1"/>
                <c:pt idx="0">
                  <c:v>Affordable FF 2095-2100</c:v>
                </c:pt>
              </c:strCache>
            </c:strRef>
          </c:tx>
          <c:invertIfNegative val="0"/>
          <c:cat>
            <c:strRef>
              <c:f>'fB6.1'!$A$3:$A$24</c:f>
              <c:strCache>
                <c:ptCount val="22"/>
                <c:pt idx="0">
                  <c:v>Venezuela</c:v>
                </c:pt>
                <c:pt idx="1">
                  <c:v>Uruguay</c:v>
                </c:pt>
                <c:pt idx="2">
                  <c:v>Peru</c:v>
                </c:pt>
                <c:pt idx="3">
                  <c:v>Paraguay</c:v>
                </c:pt>
                <c:pt idx="4">
                  <c:v>Panama</c:v>
                </c:pt>
                <c:pt idx="5">
                  <c:v>Nicaragua</c:v>
                </c:pt>
                <c:pt idx="6">
                  <c:v>Mexico</c:v>
                </c:pt>
                <c:pt idx="7">
                  <c:v>Jamaica</c:v>
                </c:pt>
                <c:pt idx="8">
                  <c:v>Honduras</c:v>
                </c:pt>
                <c:pt idx="9">
                  <c:v>Haiti</c:v>
                </c:pt>
                <c:pt idx="10">
                  <c:v>Guyana</c:v>
                </c:pt>
                <c:pt idx="11">
                  <c:v>Guatemala</c:v>
                </c:pt>
                <c:pt idx="12">
                  <c:v>El Salvador</c:v>
                </c:pt>
                <c:pt idx="13">
                  <c:v>Ecuador</c:v>
                </c:pt>
                <c:pt idx="14">
                  <c:v>Cuba</c:v>
                </c:pt>
                <c:pt idx="15">
                  <c:v>Costa Rica</c:v>
                </c:pt>
                <c:pt idx="16">
                  <c:v>Colombia</c:v>
                </c:pt>
                <c:pt idx="17">
                  <c:v>Brazil</c:v>
                </c:pt>
                <c:pt idx="18">
                  <c:v>Belize</c:v>
                </c:pt>
                <c:pt idx="19">
                  <c:v>Barbados</c:v>
                </c:pt>
                <c:pt idx="20">
                  <c:v>Bahamas</c:v>
                </c:pt>
                <c:pt idx="21">
                  <c:v>Argentina</c:v>
                </c:pt>
              </c:strCache>
            </c:strRef>
          </c:cat>
          <c:val>
            <c:numRef>
              <c:f>'fB6.1'!$F$3:$F$24</c:f>
              <c:numCache>
                <c:formatCode>0.0</c:formatCode>
                <c:ptCount val="22"/>
                <c:pt idx="0">
                  <c:v>34.70391204231003</c:v>
                </c:pt>
                <c:pt idx="1">
                  <c:v>66.511408028285814</c:v>
                </c:pt>
                <c:pt idx="2">
                  <c:v>50.445921708140126</c:v>
                </c:pt>
                <c:pt idx="3">
                  <c:v>40.058529414611186</c:v>
                </c:pt>
                <c:pt idx="4">
                  <c:v>39.13015842128452</c:v>
                </c:pt>
                <c:pt idx="5">
                  <c:v>31.901816594431025</c:v>
                </c:pt>
                <c:pt idx="6">
                  <c:v>24.218604907535159</c:v>
                </c:pt>
                <c:pt idx="7">
                  <c:v>15.789440118020762</c:v>
                </c:pt>
                <c:pt idx="8">
                  <c:v>10.679454416414401</c:v>
                </c:pt>
                <c:pt idx="9">
                  <c:v>9.9916319543811429</c:v>
                </c:pt>
                <c:pt idx="10">
                  <c:v>52.4615363388669</c:v>
                </c:pt>
                <c:pt idx="11">
                  <c:v>16.743273123989027</c:v>
                </c:pt>
                <c:pt idx="12">
                  <c:v>33.972924605679395</c:v>
                </c:pt>
                <c:pt idx="13">
                  <c:v>27.788926262533526</c:v>
                </c:pt>
                <c:pt idx="14">
                  <c:v>43.59649814563091</c:v>
                </c:pt>
                <c:pt idx="15">
                  <c:v>30.104273754345591</c:v>
                </c:pt>
                <c:pt idx="16">
                  <c:v>47.36146289874295</c:v>
                </c:pt>
                <c:pt idx="17">
                  <c:v>99.097551643530025</c:v>
                </c:pt>
                <c:pt idx="18">
                  <c:v>37.509977884528837</c:v>
                </c:pt>
                <c:pt idx="19">
                  <c:v>60.097096767075506</c:v>
                </c:pt>
                <c:pt idx="20">
                  <c:v>37.647570879928473</c:v>
                </c:pt>
                <c:pt idx="21">
                  <c:v>82.868698920908741</c:v>
                </c:pt>
              </c:numCache>
            </c:numRef>
          </c:val>
        </c:ser>
        <c:ser>
          <c:idx val="1"/>
          <c:order val="2"/>
          <c:tx>
            <c:strRef>
              <c:f>'fB6.1'!$E$2</c:f>
              <c:strCache>
                <c:ptCount val="1"/>
                <c:pt idx="0">
                  <c:v>Affordable FF 2010-2015</c:v>
                </c:pt>
              </c:strCache>
            </c:strRef>
          </c:tx>
          <c:invertIfNegative val="0"/>
          <c:cat>
            <c:strRef>
              <c:f>'fB6.1'!$A$3:$A$24</c:f>
              <c:strCache>
                <c:ptCount val="22"/>
                <c:pt idx="0">
                  <c:v>Venezuela</c:v>
                </c:pt>
                <c:pt idx="1">
                  <c:v>Uruguay</c:v>
                </c:pt>
                <c:pt idx="2">
                  <c:v>Peru</c:v>
                </c:pt>
                <c:pt idx="3">
                  <c:v>Paraguay</c:v>
                </c:pt>
                <c:pt idx="4">
                  <c:v>Panama</c:v>
                </c:pt>
                <c:pt idx="5">
                  <c:v>Nicaragua</c:v>
                </c:pt>
                <c:pt idx="6">
                  <c:v>Mexico</c:v>
                </c:pt>
                <c:pt idx="7">
                  <c:v>Jamaica</c:v>
                </c:pt>
                <c:pt idx="8">
                  <c:v>Honduras</c:v>
                </c:pt>
                <c:pt idx="9">
                  <c:v>Haiti</c:v>
                </c:pt>
                <c:pt idx="10">
                  <c:v>Guyana</c:v>
                </c:pt>
                <c:pt idx="11">
                  <c:v>Guatemala</c:v>
                </c:pt>
                <c:pt idx="12">
                  <c:v>El Salvador</c:v>
                </c:pt>
                <c:pt idx="13">
                  <c:v>Ecuador</c:v>
                </c:pt>
                <c:pt idx="14">
                  <c:v>Cuba</c:v>
                </c:pt>
                <c:pt idx="15">
                  <c:v>Costa Rica</c:v>
                </c:pt>
                <c:pt idx="16">
                  <c:v>Colombia</c:v>
                </c:pt>
                <c:pt idx="17">
                  <c:v>Brazil</c:v>
                </c:pt>
                <c:pt idx="18">
                  <c:v>Belize</c:v>
                </c:pt>
                <c:pt idx="19">
                  <c:v>Barbados</c:v>
                </c:pt>
                <c:pt idx="20">
                  <c:v>Bahamas</c:v>
                </c:pt>
                <c:pt idx="21">
                  <c:v>Argentina</c:v>
                </c:pt>
              </c:strCache>
            </c:strRef>
          </c:cat>
          <c:val>
            <c:numRef>
              <c:f>'fB6.1'!$E$3:$E$24</c:f>
              <c:numCache>
                <c:formatCode>0.0</c:formatCode>
                <c:ptCount val="22"/>
                <c:pt idx="0">
                  <c:v>43.467634165552646</c:v>
                </c:pt>
                <c:pt idx="1">
                  <c:v>83.094500557723052</c:v>
                </c:pt>
                <c:pt idx="2">
                  <c:v>66.846152199792471</c:v>
                </c:pt>
                <c:pt idx="3">
                  <c:v>46.073225924915938</c:v>
                </c:pt>
                <c:pt idx="4">
                  <c:v>45.967353631283714</c:v>
                </c:pt>
                <c:pt idx="5">
                  <c:v>39.541390087026166</c:v>
                </c:pt>
                <c:pt idx="6">
                  <c:v>30.895289716104045</c:v>
                </c:pt>
                <c:pt idx="7">
                  <c:v>19.141188832417981</c:v>
                </c:pt>
                <c:pt idx="8">
                  <c:v>12.906106411013008</c:v>
                </c:pt>
                <c:pt idx="9">
                  <c:v>11.759356474455734</c:v>
                </c:pt>
                <c:pt idx="10">
                  <c:v>62.096880867387206</c:v>
                </c:pt>
                <c:pt idx="11">
                  <c:v>19.925159912583457</c:v>
                </c:pt>
                <c:pt idx="12">
                  <c:v>40.886824174273514</c:v>
                </c:pt>
                <c:pt idx="13">
                  <c:v>33.864935926249643</c:v>
                </c:pt>
                <c:pt idx="14">
                  <c:v>52.556483959875507</c:v>
                </c:pt>
                <c:pt idx="15">
                  <c:v>37.788990546604651</c:v>
                </c:pt>
                <c:pt idx="16">
                  <c:v>58.566554385766921</c:v>
                </c:pt>
                <c:pt idx="17">
                  <c:v>128.78302104215021</c:v>
                </c:pt>
                <c:pt idx="18">
                  <c:v>47.639958396525692</c:v>
                </c:pt>
                <c:pt idx="19">
                  <c:v>85.214427589433797</c:v>
                </c:pt>
                <c:pt idx="20">
                  <c:v>47.593731406198458</c:v>
                </c:pt>
                <c:pt idx="21">
                  <c:v>108.21340599673921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4"/>
        <c:axId val="121371648"/>
        <c:axId val="121783040"/>
      </c:barChar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'fB6.1'!$A$3:$A$24</c:f>
              <c:strCache>
                <c:ptCount val="22"/>
                <c:pt idx="0">
                  <c:v>Venezuela</c:v>
                </c:pt>
                <c:pt idx="1">
                  <c:v>Uruguay</c:v>
                </c:pt>
                <c:pt idx="2">
                  <c:v>Peru</c:v>
                </c:pt>
                <c:pt idx="3">
                  <c:v>Paraguay</c:v>
                </c:pt>
                <c:pt idx="4">
                  <c:v>Panama</c:v>
                </c:pt>
                <c:pt idx="5">
                  <c:v>Nicaragua</c:v>
                </c:pt>
                <c:pt idx="6">
                  <c:v>Mexico</c:v>
                </c:pt>
                <c:pt idx="7">
                  <c:v>Jamaica</c:v>
                </c:pt>
                <c:pt idx="8">
                  <c:v>Honduras</c:v>
                </c:pt>
                <c:pt idx="9">
                  <c:v>Haiti</c:v>
                </c:pt>
                <c:pt idx="10">
                  <c:v>Guyana</c:v>
                </c:pt>
                <c:pt idx="11">
                  <c:v>Guatemala</c:v>
                </c:pt>
                <c:pt idx="12">
                  <c:v>El Salvador</c:v>
                </c:pt>
                <c:pt idx="13">
                  <c:v>Ecuador</c:v>
                </c:pt>
                <c:pt idx="14">
                  <c:v>Cuba</c:v>
                </c:pt>
                <c:pt idx="15">
                  <c:v>Costa Rica</c:v>
                </c:pt>
                <c:pt idx="16">
                  <c:v>Colombia</c:v>
                </c:pt>
                <c:pt idx="17">
                  <c:v>Brazil</c:v>
                </c:pt>
                <c:pt idx="18">
                  <c:v>Belize</c:v>
                </c:pt>
                <c:pt idx="19">
                  <c:v>Barbados</c:v>
                </c:pt>
                <c:pt idx="20">
                  <c:v>Bahamas</c:v>
                </c:pt>
                <c:pt idx="21">
                  <c:v>Argentina</c:v>
                </c:pt>
              </c:strCache>
            </c:strRef>
          </c:cat>
          <c:val>
            <c:numRef>
              <c:f>'fB6.1'!$G$3:$G$24</c:f>
              <c:numCache>
                <c:formatCode>0.0</c:formatCode>
                <c:ptCount val="22"/>
                <c:pt idx="0">
                  <c:v>65.767066889890842</c:v>
                </c:pt>
                <c:pt idx="1">
                  <c:v>46.858495605997817</c:v>
                </c:pt>
                <c:pt idx="2">
                  <c:v>52.203354234204461</c:v>
                </c:pt>
                <c:pt idx="3">
                  <c:v>98.014802470346041</c:v>
                </c:pt>
                <c:pt idx="4">
                  <c:v>73.778899384371584</c:v>
                </c:pt>
                <c:pt idx="5">
                  <c:v>93.040773400017926</c:v>
                </c:pt>
                <c:pt idx="6">
                  <c:v>97.503964664060831</c:v>
                </c:pt>
                <c:pt idx="7">
                  <c:v>27.583198834102475</c:v>
                </c:pt>
                <c:pt idx="8">
                  <c:v>66.786157647154027</c:v>
                </c:pt>
                <c:pt idx="9">
                  <c:v>30.905663737331878</c:v>
                </c:pt>
                <c:pt idx="10">
                  <c:v>58.408881482207619</c:v>
                </c:pt>
                <c:pt idx="11">
                  <c:v>55.378184903880957</c:v>
                </c:pt>
                <c:pt idx="12">
                  <c:v>70.069865974906762</c:v>
                </c:pt>
                <c:pt idx="13">
                  <c:v>78.664826494614402</c:v>
                </c:pt>
                <c:pt idx="14">
                  <c:v>84.420475065139229</c:v>
                </c:pt>
                <c:pt idx="15">
                  <c:v>69.350150006785015</c:v>
                </c:pt>
                <c:pt idx="16">
                  <c:v>71.505620843086689</c:v>
                </c:pt>
                <c:pt idx="17">
                  <c:v>79</c:v>
                </c:pt>
                <c:pt idx="18">
                  <c:v>58.408881482207619</c:v>
                </c:pt>
                <c:pt idx="19">
                  <c:v>57.829410334484479</c:v>
                </c:pt>
                <c:pt idx="20">
                  <c:v>57.829410334484486</c:v>
                </c:pt>
                <c:pt idx="21">
                  <c:v>70.748762603896935</c:v>
                </c:pt>
              </c:numCache>
            </c:numRef>
          </c:val>
        </c:ser>
        <c:ser>
          <c:idx val="3"/>
          <c:order val="3"/>
          <c:tx>
            <c:strRef>
              <c:f>'fB6.1'!$H$2</c:f>
              <c:strCache>
                <c:ptCount val="1"/>
                <c:pt idx="0">
                  <c:v>Promised replacement rate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'fB6.1'!$A$3:$A$24</c:f>
              <c:strCache>
                <c:ptCount val="22"/>
                <c:pt idx="0">
                  <c:v>Venezuela</c:v>
                </c:pt>
                <c:pt idx="1">
                  <c:v>Uruguay</c:v>
                </c:pt>
                <c:pt idx="2">
                  <c:v>Peru</c:v>
                </c:pt>
                <c:pt idx="3">
                  <c:v>Paraguay</c:v>
                </c:pt>
                <c:pt idx="4">
                  <c:v>Panama</c:v>
                </c:pt>
                <c:pt idx="5">
                  <c:v>Nicaragua</c:v>
                </c:pt>
                <c:pt idx="6">
                  <c:v>Mexico</c:v>
                </c:pt>
                <c:pt idx="7">
                  <c:v>Jamaica</c:v>
                </c:pt>
                <c:pt idx="8">
                  <c:v>Honduras</c:v>
                </c:pt>
                <c:pt idx="9">
                  <c:v>Haiti</c:v>
                </c:pt>
                <c:pt idx="10">
                  <c:v>Guyana</c:v>
                </c:pt>
                <c:pt idx="11">
                  <c:v>Guatemala</c:v>
                </c:pt>
                <c:pt idx="12">
                  <c:v>El Salvador</c:v>
                </c:pt>
                <c:pt idx="13">
                  <c:v>Ecuador</c:v>
                </c:pt>
                <c:pt idx="14">
                  <c:v>Cuba</c:v>
                </c:pt>
                <c:pt idx="15">
                  <c:v>Costa Rica</c:v>
                </c:pt>
                <c:pt idx="16">
                  <c:v>Colombia</c:v>
                </c:pt>
                <c:pt idx="17">
                  <c:v>Brazil</c:v>
                </c:pt>
                <c:pt idx="18">
                  <c:v>Belize</c:v>
                </c:pt>
                <c:pt idx="19">
                  <c:v>Barbados</c:v>
                </c:pt>
                <c:pt idx="20">
                  <c:v>Bahamas</c:v>
                </c:pt>
                <c:pt idx="21">
                  <c:v>Argentina</c:v>
                </c:pt>
              </c:strCache>
            </c:strRef>
          </c:cat>
          <c:val>
            <c:numRef>
              <c:f>'fB6.1'!$H$3:$H$24</c:f>
              <c:numCache>
                <c:formatCode>0</c:formatCode>
                <c:ptCount val="2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21790848"/>
        <c:axId val="121784960"/>
      </c:barChart>
      <c:catAx>
        <c:axId val="1213716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783040"/>
        <c:crosses val="autoZero"/>
        <c:auto val="1"/>
        <c:lblAlgn val="ctr"/>
        <c:lblOffset val="100"/>
        <c:noMultiLvlLbl val="0"/>
      </c:catAx>
      <c:valAx>
        <c:axId val="121783040"/>
        <c:scaling>
          <c:orientation val="minMax"/>
          <c:max val="10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Replacement</a:t>
                </a:r>
                <a:r>
                  <a:rPr lang="en-US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rates (percentage)</a:t>
                </a:r>
                <a:endParaRPr lang="en-US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952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21371648"/>
        <c:crosses val="autoZero"/>
        <c:crossBetween val="between"/>
        <c:majorUnit val="20"/>
      </c:valAx>
      <c:valAx>
        <c:axId val="121784960"/>
        <c:scaling>
          <c:orientation val="minMax"/>
          <c:max val="100"/>
        </c:scaling>
        <c:delete val="1"/>
        <c:axPos val="t"/>
        <c:numFmt formatCode="0" sourceLinked="0"/>
        <c:majorTickMark val="out"/>
        <c:minorTickMark val="none"/>
        <c:tickLblPos val="nextTo"/>
        <c:crossAx val="121790848"/>
        <c:crosses val="max"/>
        <c:crossBetween val="between"/>
        <c:majorUnit val="20"/>
      </c:valAx>
      <c:catAx>
        <c:axId val="121790848"/>
        <c:scaling>
          <c:orientation val="minMax"/>
        </c:scaling>
        <c:delete val="1"/>
        <c:axPos val="l"/>
        <c:majorTickMark val="out"/>
        <c:minorTickMark val="none"/>
        <c:tickLblPos val="nextTo"/>
        <c:crossAx val="1217849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5624480533683291"/>
          <c:y val="0.88534236779137521"/>
          <c:w val="0.5202484064491939"/>
          <c:h val="0.10236709204452892"/>
        </c:manualLayout>
      </c:layout>
      <c:overlay val="0"/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Figure B6.2 Saving Rates for Open Economy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416226817801614E-2"/>
          <c:y val="0.12950003976775631"/>
          <c:w val="0.88885500850855181"/>
          <c:h val="0.6904301280521753"/>
        </c:manualLayout>
      </c:layout>
      <c:lineChart>
        <c:grouping val="standard"/>
        <c:varyColors val="0"/>
        <c:ser>
          <c:idx val="0"/>
          <c:order val="0"/>
          <c:tx>
            <c:strRef>
              <c:f>'fB6.2'!$B$1</c:f>
              <c:strCache>
                <c:ptCount val="1"/>
                <c:pt idx="0">
                  <c:v>Benchmark</c:v>
                </c:pt>
              </c:strCache>
            </c:strRef>
          </c:tx>
          <c:spPr>
            <a:ln>
              <a:solidFill>
                <a:srgbClr val="143AF8"/>
              </a:solidFill>
            </a:ln>
          </c:spPr>
          <c:marker>
            <c:symbol val="none"/>
          </c:marker>
          <c:cat>
            <c:numRef>
              <c:f>'fB6.2'!$A$2:$A$20</c:f>
              <c:numCache>
                <c:formatCode>General</c:formatCode>
                <c:ptCount val="19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  <c:pt idx="3">
                  <c:v>2025</c:v>
                </c:pt>
                <c:pt idx="4">
                  <c:v>2030</c:v>
                </c:pt>
                <c:pt idx="5">
                  <c:v>2035</c:v>
                </c:pt>
                <c:pt idx="6">
                  <c:v>2040</c:v>
                </c:pt>
                <c:pt idx="7">
                  <c:v>2045</c:v>
                </c:pt>
                <c:pt idx="8">
                  <c:v>2050</c:v>
                </c:pt>
                <c:pt idx="9">
                  <c:v>2055</c:v>
                </c:pt>
                <c:pt idx="10">
                  <c:v>2060</c:v>
                </c:pt>
                <c:pt idx="11">
                  <c:v>2065</c:v>
                </c:pt>
                <c:pt idx="12">
                  <c:v>2070</c:v>
                </c:pt>
                <c:pt idx="13">
                  <c:v>2075</c:v>
                </c:pt>
                <c:pt idx="14">
                  <c:v>2080</c:v>
                </c:pt>
                <c:pt idx="15">
                  <c:v>2085</c:v>
                </c:pt>
                <c:pt idx="16">
                  <c:v>2090</c:v>
                </c:pt>
                <c:pt idx="17">
                  <c:v>2095</c:v>
                </c:pt>
                <c:pt idx="18">
                  <c:v>2100</c:v>
                </c:pt>
              </c:numCache>
            </c:numRef>
          </c:cat>
          <c:val>
            <c:numRef>
              <c:f>'fB6.2'!$B$2:$B$20</c:f>
              <c:numCache>
                <c:formatCode>General</c:formatCode>
                <c:ptCount val="19"/>
                <c:pt idx="0">
                  <c:v>25.94</c:v>
                </c:pt>
                <c:pt idx="1">
                  <c:v>27.83</c:v>
                </c:pt>
                <c:pt idx="2">
                  <c:v>29.3</c:v>
                </c:pt>
                <c:pt idx="3">
                  <c:v>30.34</c:v>
                </c:pt>
                <c:pt idx="4">
                  <c:v>30.87</c:v>
                </c:pt>
                <c:pt idx="5">
                  <c:v>31.04</c:v>
                </c:pt>
                <c:pt idx="6">
                  <c:v>30.92</c:v>
                </c:pt>
                <c:pt idx="7">
                  <c:v>30.56</c:v>
                </c:pt>
                <c:pt idx="8">
                  <c:v>30.14</c:v>
                </c:pt>
                <c:pt idx="9">
                  <c:v>29.71</c:v>
                </c:pt>
                <c:pt idx="10">
                  <c:v>29.12</c:v>
                </c:pt>
                <c:pt idx="11">
                  <c:v>28.45</c:v>
                </c:pt>
                <c:pt idx="12">
                  <c:v>27.76</c:v>
                </c:pt>
                <c:pt idx="13">
                  <c:v>27.29</c:v>
                </c:pt>
                <c:pt idx="14">
                  <c:v>26.96</c:v>
                </c:pt>
                <c:pt idx="15">
                  <c:v>26.74</c:v>
                </c:pt>
                <c:pt idx="16">
                  <c:v>26.6</c:v>
                </c:pt>
                <c:pt idx="17">
                  <c:v>26.54</c:v>
                </c:pt>
                <c:pt idx="18">
                  <c:v>26.65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'fB6.2'!$C$1</c:f>
              <c:strCache>
                <c:ptCount val="1"/>
                <c:pt idx="0">
                  <c:v>Constant fertility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'fB6.2'!$C$2:$C$20</c:f>
              <c:numCache>
                <c:formatCode>General</c:formatCode>
                <c:ptCount val="19"/>
                <c:pt idx="0">
                  <c:v>25.84</c:v>
                </c:pt>
                <c:pt idx="1">
                  <c:v>27.49</c:v>
                </c:pt>
                <c:pt idx="2">
                  <c:v>28.83</c:v>
                </c:pt>
                <c:pt idx="3">
                  <c:v>29.91</c:v>
                </c:pt>
                <c:pt idx="4">
                  <c:v>30.63</c:v>
                </c:pt>
                <c:pt idx="5">
                  <c:v>31.07</c:v>
                </c:pt>
                <c:pt idx="6">
                  <c:v>31.25</c:v>
                </c:pt>
                <c:pt idx="7">
                  <c:v>31.19</c:v>
                </c:pt>
                <c:pt idx="8">
                  <c:v>31.16</c:v>
                </c:pt>
                <c:pt idx="9">
                  <c:v>31.29</c:v>
                </c:pt>
                <c:pt idx="10">
                  <c:v>31.23</c:v>
                </c:pt>
                <c:pt idx="11">
                  <c:v>31.11</c:v>
                </c:pt>
                <c:pt idx="12">
                  <c:v>30.99</c:v>
                </c:pt>
                <c:pt idx="13">
                  <c:v>31.14</c:v>
                </c:pt>
                <c:pt idx="14">
                  <c:v>31.45</c:v>
                </c:pt>
                <c:pt idx="15">
                  <c:v>31.69</c:v>
                </c:pt>
                <c:pt idx="16">
                  <c:v>31.83</c:v>
                </c:pt>
                <c:pt idx="17">
                  <c:v>31.88</c:v>
                </c:pt>
                <c:pt idx="18">
                  <c:v>31.94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'fB6.2'!$D$1</c:f>
              <c:strCache>
                <c:ptCount val="1"/>
                <c:pt idx="0">
                  <c:v>Faster TFP convergence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'fB6.2'!$D$2:$D$20</c:f>
              <c:numCache>
                <c:formatCode>General</c:formatCode>
                <c:ptCount val="19"/>
                <c:pt idx="0">
                  <c:v>25.273700000000002</c:v>
                </c:pt>
                <c:pt idx="1">
                  <c:v>27.302499999999998</c:v>
                </c:pt>
                <c:pt idx="2">
                  <c:v>28.922499999999999</c:v>
                </c:pt>
                <c:pt idx="3">
                  <c:v>30.1068</c:v>
                </c:pt>
                <c:pt idx="4">
                  <c:v>30.765999999999998</c:v>
                </c:pt>
                <c:pt idx="5">
                  <c:v>31.046800000000001</c:v>
                </c:pt>
                <c:pt idx="6">
                  <c:v>31.021699999999999</c:v>
                </c:pt>
                <c:pt idx="7">
                  <c:v>30.748000000000001</c:v>
                </c:pt>
                <c:pt idx="8">
                  <c:v>30.407699999999998</c:v>
                </c:pt>
                <c:pt idx="9">
                  <c:v>30.060400000000001</c:v>
                </c:pt>
                <c:pt idx="10">
                  <c:v>29.542400000000001</c:v>
                </c:pt>
                <c:pt idx="11">
                  <c:v>28.950800000000001</c:v>
                </c:pt>
                <c:pt idx="12">
                  <c:v>28.357900000000001</c:v>
                </c:pt>
                <c:pt idx="13">
                  <c:v>28.027699999999999</c:v>
                </c:pt>
                <c:pt idx="14">
                  <c:v>27.871300000000002</c:v>
                </c:pt>
                <c:pt idx="15">
                  <c:v>27.874099999999999</c:v>
                </c:pt>
                <c:pt idx="16">
                  <c:v>28.014600000000002</c:v>
                </c:pt>
                <c:pt idx="17">
                  <c:v>28.277799999999999</c:v>
                </c:pt>
                <c:pt idx="18">
                  <c:v>28.7575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98272"/>
        <c:axId val="116599808"/>
      </c:lineChart>
      <c:catAx>
        <c:axId val="116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59980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16599808"/>
        <c:scaling>
          <c:orientation val="minMax"/>
          <c:max val="34"/>
          <c:min val="18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GDP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6598272"/>
        <c:crossesAt val="1"/>
        <c:crossBetween val="midCat"/>
        <c:majorUnit val="2"/>
      </c:valAx>
    </c:plotArea>
    <c:legend>
      <c:legendPos val="b"/>
      <c:layout>
        <c:manualLayout>
          <c:xMode val="edge"/>
          <c:yMode val="edge"/>
          <c:x val="0.22368091634790999"/>
          <c:y val="0.87862037699832973"/>
          <c:w val="0.54530865832010655"/>
          <c:h val="3.653113815318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6.2 Age Profile in Latin America and the Caribbean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2818201107989792E-2"/>
          <c:y val="0.12308313155770782"/>
          <c:w val="0.88203241400624566"/>
          <c:h val="0.68897494804674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'f6.2'!$B$1</c:f>
              <c:strCache>
                <c:ptCount val="1"/>
                <c:pt idx="0">
                  <c:v>0-19</c:v>
                </c:pt>
              </c:strCache>
            </c:strRef>
          </c:tx>
          <c:invertIfNegative val="0"/>
          <c:cat>
            <c:numRef>
              <c:f>('f6.2'!$A$2:$A$15,'f6.2'!$A$18:$A$34)</c:f>
              <c:numCache>
                <c:formatCode>General</c:formatCod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numCache>
            </c:numRef>
          </c:cat>
          <c:val>
            <c:numRef>
              <c:f>('f6.2'!$B$2:$B$15,'f6.2'!$B$18:$B$34,'f6.2'!$B$58)</c:f>
              <c:numCache>
                <c:formatCode>General</c:formatCode>
                <c:ptCount val="32"/>
                <c:pt idx="0">
                  <c:v>50.228032801253939</c:v>
                </c:pt>
                <c:pt idx="1">
                  <c:v>51.11324934040362</c:v>
                </c:pt>
                <c:pt idx="2">
                  <c:v>52.028994486343407</c:v>
                </c:pt>
                <c:pt idx="3">
                  <c:v>52.921183084168298</c:v>
                </c:pt>
                <c:pt idx="4">
                  <c:v>53.00156608372982</c:v>
                </c:pt>
                <c:pt idx="5">
                  <c:v>52.017887887376368</c:v>
                </c:pt>
                <c:pt idx="6">
                  <c:v>50.650229441113083</c:v>
                </c:pt>
                <c:pt idx="7">
                  <c:v>48.766521583054526</c:v>
                </c:pt>
                <c:pt idx="8">
                  <c:v>46.725988527700004</c:v>
                </c:pt>
                <c:pt idx="9">
                  <c:v>44.463027923404532</c:v>
                </c:pt>
                <c:pt idx="10">
                  <c:v>42.06773422824913</c:v>
                </c:pt>
                <c:pt idx="11">
                  <c:v>39.522165420308177</c:v>
                </c:pt>
                <c:pt idx="12">
                  <c:v>36.885964605465041</c:v>
                </c:pt>
                <c:pt idx="13">
                  <c:v>34.515946489138067</c:v>
                </c:pt>
                <c:pt idx="14">
                  <c:v>32.223339109664586</c:v>
                </c:pt>
                <c:pt idx="15">
                  <c:v>30.120303719233654</c:v>
                </c:pt>
                <c:pt idx="16">
                  <c:v>28.433984861391064</c:v>
                </c:pt>
                <c:pt idx="17">
                  <c:v>26.845497097767868</c:v>
                </c:pt>
                <c:pt idx="18">
                  <c:v>25.400677385960911</c:v>
                </c:pt>
                <c:pt idx="19">
                  <c:v>24.14551484022293</c:v>
                </c:pt>
                <c:pt idx="20">
                  <c:v>23.099674782017047</c:v>
                </c:pt>
                <c:pt idx="21">
                  <c:v>22.237457960337988</c:v>
                </c:pt>
                <c:pt idx="22">
                  <c:v>21.523821589039553</c:v>
                </c:pt>
                <c:pt idx="23">
                  <c:v>20.929595669712008</c:v>
                </c:pt>
                <c:pt idx="24">
                  <c:v>20.438753443125783</c:v>
                </c:pt>
                <c:pt idx="25">
                  <c:v>20.047325648982071</c:v>
                </c:pt>
                <c:pt idx="26">
                  <c:v>19.744955695192264</c:v>
                </c:pt>
                <c:pt idx="27">
                  <c:v>19.518560000938834</c:v>
                </c:pt>
                <c:pt idx="28">
                  <c:v>19.347672646973223</c:v>
                </c:pt>
                <c:pt idx="29">
                  <c:v>19.213562327227063</c:v>
                </c:pt>
                <c:pt idx="30">
                  <c:v>19.106427998926776</c:v>
                </c:pt>
              </c:numCache>
            </c:numRef>
          </c:val>
        </c:ser>
        <c:ser>
          <c:idx val="1"/>
          <c:order val="1"/>
          <c:tx>
            <c:strRef>
              <c:f>'f6.2'!$C$1</c:f>
              <c:strCache>
                <c:ptCount val="1"/>
                <c:pt idx="0">
                  <c:v>20-64</c:v>
                </c:pt>
              </c:strCache>
            </c:strRef>
          </c:tx>
          <c:invertIfNegative val="0"/>
          <c:cat>
            <c:numRef>
              <c:f>('f6.2'!$A$2:$A$15,'f6.2'!$A$18:$A$34)</c:f>
              <c:numCache>
                <c:formatCode>General</c:formatCod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numCache>
            </c:numRef>
          </c:cat>
          <c:val>
            <c:numRef>
              <c:f>('f6.2'!$C$2:$C$15,'f6.2'!$C$18:$C$34)</c:f>
              <c:numCache>
                <c:formatCode>0.00</c:formatCode>
                <c:ptCount val="31"/>
                <c:pt idx="0">
                  <c:v>46.21612916796272</c:v>
                </c:pt>
                <c:pt idx="1">
                  <c:v>45.338586702600672</c:v>
                </c:pt>
                <c:pt idx="2">
                  <c:v>44.321646578195597</c:v>
                </c:pt>
                <c:pt idx="3">
                  <c:v>43.258663752993144</c:v>
                </c:pt>
                <c:pt idx="4">
                  <c:v>43.00769915053376</c:v>
                </c:pt>
                <c:pt idx="5">
                  <c:v>43.820436290479499</c:v>
                </c:pt>
                <c:pt idx="6">
                  <c:v>44.99171613317786</c:v>
                </c:pt>
                <c:pt idx="7">
                  <c:v>46.744945020175486</c:v>
                </c:pt>
                <c:pt idx="8">
                  <c:v>48.527064901588815</c:v>
                </c:pt>
                <c:pt idx="9">
                  <c:v>50.411670996523853</c:v>
                </c:pt>
                <c:pt idx="10">
                  <c:v>52.360779902371569</c:v>
                </c:pt>
                <c:pt idx="11">
                  <c:v>54.356565491074704</c:v>
                </c:pt>
                <c:pt idx="12">
                  <c:v>56.358471291420777</c:v>
                </c:pt>
                <c:pt idx="13">
                  <c:v>57.876751195458397</c:v>
                </c:pt>
                <c:pt idx="14">
                  <c:v>58.942149071266861</c:v>
                </c:pt>
                <c:pt idx="15">
                  <c:v>59.604974721708714</c:v>
                </c:pt>
                <c:pt idx="16">
                  <c:v>59.554734614802165</c:v>
                </c:pt>
                <c:pt idx="17">
                  <c:v>59.359346014016765</c:v>
                </c:pt>
                <c:pt idx="18">
                  <c:v>59.019577797257128</c:v>
                </c:pt>
                <c:pt idx="19">
                  <c:v>58.335999293715076</c:v>
                </c:pt>
                <c:pt idx="20">
                  <c:v>57.359519142345746</c:v>
                </c:pt>
                <c:pt idx="21">
                  <c:v>56.276061769272232</c:v>
                </c:pt>
                <c:pt idx="22">
                  <c:v>55.204695437109883</c:v>
                </c:pt>
                <c:pt idx="23">
                  <c:v>54.079778292126832</c:v>
                </c:pt>
                <c:pt idx="24">
                  <c:v>53.030362937607698</c:v>
                </c:pt>
                <c:pt idx="25">
                  <c:v>52.269382891221817</c:v>
                </c:pt>
                <c:pt idx="26">
                  <c:v>51.536920785925211</c:v>
                </c:pt>
                <c:pt idx="27">
                  <c:v>50.857230395655549</c:v>
                </c:pt>
                <c:pt idx="28">
                  <c:v>50.264041604308538</c:v>
                </c:pt>
                <c:pt idx="29">
                  <c:v>49.780549659276609</c:v>
                </c:pt>
                <c:pt idx="30">
                  <c:v>49.387672989952023</c:v>
                </c:pt>
              </c:numCache>
            </c:numRef>
          </c:val>
        </c:ser>
        <c:ser>
          <c:idx val="2"/>
          <c:order val="2"/>
          <c:tx>
            <c:strRef>
              <c:f>'f6.2'!$D$1</c:f>
              <c:strCache>
                <c:ptCount val="1"/>
                <c:pt idx="0">
                  <c:v>65+</c:v>
                </c:pt>
              </c:strCache>
            </c:strRef>
          </c:tx>
          <c:invertIfNegative val="0"/>
          <c:cat>
            <c:numRef>
              <c:f>('f6.2'!$A$2:$A$15,'f6.2'!$A$18:$A$34)</c:f>
              <c:numCache>
                <c:formatCode>General</c:formatCod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numCache>
            </c:numRef>
          </c:cat>
          <c:val>
            <c:numRef>
              <c:f>('f6.2'!$D$2:$D$15,'f6.2'!$D$18:$D$34)</c:f>
              <c:numCache>
                <c:formatCode>General</c:formatCode>
                <c:ptCount val="31"/>
                <c:pt idx="0">
                  <c:v>3.5558380307833559</c:v>
                </c:pt>
                <c:pt idx="1">
                  <c:v>3.5481639569957055</c:v>
                </c:pt>
                <c:pt idx="2">
                  <c:v>3.6493589354609952</c:v>
                </c:pt>
                <c:pt idx="3">
                  <c:v>3.8201531628385537</c:v>
                </c:pt>
                <c:pt idx="4">
                  <c:v>3.9907347657364154</c:v>
                </c:pt>
                <c:pt idx="5">
                  <c:v>4.1616758221441321</c:v>
                </c:pt>
                <c:pt idx="6">
                  <c:v>4.3580544257090645</c:v>
                </c:pt>
                <c:pt idx="7">
                  <c:v>4.4885333967699967</c:v>
                </c:pt>
                <c:pt idx="8">
                  <c:v>4.7469465707111862</c:v>
                </c:pt>
                <c:pt idx="9">
                  <c:v>5.1253010800716137</c:v>
                </c:pt>
                <c:pt idx="10">
                  <c:v>5.5714858693793117</c:v>
                </c:pt>
                <c:pt idx="11">
                  <c:v>6.1212690886171188</c:v>
                </c:pt>
                <c:pt idx="12">
                  <c:v>6.7555641031141809</c:v>
                </c:pt>
                <c:pt idx="13">
                  <c:v>7.6073023154035333</c:v>
                </c:pt>
                <c:pt idx="14">
                  <c:v>8.834511819068549</c:v>
                </c:pt>
                <c:pt idx="15">
                  <c:v>10.274721559057628</c:v>
                </c:pt>
                <c:pt idx="16">
                  <c:v>12.011280523806764</c:v>
                </c:pt>
                <c:pt idx="17">
                  <c:v>13.795156888215359</c:v>
                </c:pt>
                <c:pt idx="18">
                  <c:v>15.579744816781968</c:v>
                </c:pt>
                <c:pt idx="19">
                  <c:v>17.51848586606199</c:v>
                </c:pt>
                <c:pt idx="20">
                  <c:v>19.540806075637203</c:v>
                </c:pt>
                <c:pt idx="21">
                  <c:v>21.486480270389787</c:v>
                </c:pt>
                <c:pt idx="22">
                  <c:v>23.271482973850553</c:v>
                </c:pt>
                <c:pt idx="23">
                  <c:v>24.99062603816116</c:v>
                </c:pt>
                <c:pt idx="24">
                  <c:v>26.530883619266522</c:v>
                </c:pt>
                <c:pt idx="25">
                  <c:v>27.683291459796123</c:v>
                </c:pt>
                <c:pt idx="26">
                  <c:v>28.718123518882532</c:v>
                </c:pt>
                <c:pt idx="27">
                  <c:v>29.624209603405621</c:v>
                </c:pt>
                <c:pt idx="28">
                  <c:v>30.388285748718236</c:v>
                </c:pt>
                <c:pt idx="29">
                  <c:v>31.005888013496318</c:v>
                </c:pt>
                <c:pt idx="30">
                  <c:v>31.505899011121212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546944"/>
        <c:axId val="134548480"/>
      </c:barChart>
      <c:catAx>
        <c:axId val="13454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4548480"/>
        <c:crosses val="autoZero"/>
        <c:auto val="1"/>
        <c:lblAlgn val="ctr"/>
        <c:lblOffset val="100"/>
        <c:noMultiLvlLbl val="0"/>
      </c:catAx>
      <c:valAx>
        <c:axId val="134548480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total population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34546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45346831646044"/>
          <c:y val="0.87664327889422289"/>
          <c:w val="0.18398788612961842"/>
          <c:h val="3.86426356312117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Figure 6.3 Public and Private Consumption of Health Care over a Lifetime</a:t>
            </a:r>
          </a:p>
        </c:rich>
      </c:tx>
      <c:layout>
        <c:manualLayout>
          <c:xMode val="edge"/>
          <c:yMode val="edge"/>
          <c:x val="0.15688281272533242"/>
          <c:y val="1.0085728693898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267103692524908E-2"/>
          <c:y val="0.11699876409532524"/>
          <c:w val="0.8776867122378933"/>
          <c:h val="0.67775795045286513"/>
        </c:manualLayout>
      </c:layout>
      <c:lineChart>
        <c:grouping val="standard"/>
        <c:varyColors val="0"/>
        <c:ser>
          <c:idx val="0"/>
          <c:order val="0"/>
          <c:tx>
            <c:strRef>
              <c:f>'f6.3'!$A$2</c:f>
              <c:strCache>
                <c:ptCount val="1"/>
                <c:pt idx="0">
                  <c:v>Brazil</c:v>
                </c:pt>
              </c:strCache>
            </c:strRef>
          </c:tx>
          <c:marker>
            <c:symbol val="none"/>
          </c:marker>
          <c:cat>
            <c:numRef>
              <c:f>'f6.3'!$B$1:$CN$1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'f6.3'!$B$2:$CN$2</c:f>
              <c:numCache>
                <c:formatCode>0.00</c:formatCode>
                <c:ptCount val="91"/>
                <c:pt idx="0">
                  <c:v>76.23508256855709</c:v>
                </c:pt>
                <c:pt idx="1">
                  <c:v>65.263172713327251</c:v>
                </c:pt>
                <c:pt idx="2">
                  <c:v>53.480560592397644</c:v>
                </c:pt>
                <c:pt idx="3">
                  <c:v>38.765455299927218</c:v>
                </c:pt>
                <c:pt idx="4">
                  <c:v>30.082864042192615</c:v>
                </c:pt>
                <c:pt idx="5">
                  <c:v>24.808126273162888</c:v>
                </c:pt>
                <c:pt idx="6">
                  <c:v>23.119182297048962</c:v>
                </c:pt>
                <c:pt idx="7">
                  <c:v>23.516714281794339</c:v>
                </c:pt>
                <c:pt idx="8">
                  <c:v>24.493923006648796</c:v>
                </c:pt>
                <c:pt idx="9">
                  <c:v>25.898410323973287</c:v>
                </c:pt>
                <c:pt idx="10">
                  <c:v>23.504688418943488</c:v>
                </c:pt>
                <c:pt idx="11">
                  <c:v>20.230868541135919</c:v>
                </c:pt>
                <c:pt idx="12">
                  <c:v>18.864149517342021</c:v>
                </c:pt>
                <c:pt idx="13">
                  <c:v>20.667094462237774</c:v>
                </c:pt>
                <c:pt idx="14">
                  <c:v>21.658721793608617</c:v>
                </c:pt>
                <c:pt idx="15">
                  <c:v>21.818268998641194</c:v>
                </c:pt>
                <c:pt idx="16">
                  <c:v>22.085942974637252</c:v>
                </c:pt>
                <c:pt idx="17">
                  <c:v>23.489894753043302</c:v>
                </c:pt>
                <c:pt idx="18">
                  <c:v>24.533454841807693</c:v>
                </c:pt>
                <c:pt idx="19">
                  <c:v>27.950176621847579</c:v>
                </c:pt>
                <c:pt idx="20">
                  <c:v>30.832014329717715</c:v>
                </c:pt>
                <c:pt idx="21">
                  <c:v>34.301109653130368</c:v>
                </c:pt>
                <c:pt idx="22">
                  <c:v>37.0349212440195</c:v>
                </c:pt>
                <c:pt idx="23">
                  <c:v>39.17736950860602</c:v>
                </c:pt>
                <c:pt idx="24">
                  <c:v>40.359453733332217</c:v>
                </c:pt>
                <c:pt idx="25">
                  <c:v>38.839845381167578</c:v>
                </c:pt>
                <c:pt idx="26">
                  <c:v>38.082037786459971</c:v>
                </c:pt>
                <c:pt idx="27">
                  <c:v>37.834194612637596</c:v>
                </c:pt>
                <c:pt idx="28">
                  <c:v>38.420558861438629</c:v>
                </c:pt>
                <c:pt idx="29">
                  <c:v>42.249987221824519</c:v>
                </c:pt>
                <c:pt idx="30">
                  <c:v>45.345286138503063</c:v>
                </c:pt>
                <c:pt idx="31">
                  <c:v>46.278382704234609</c:v>
                </c:pt>
                <c:pt idx="32">
                  <c:v>46.372221401699129</c:v>
                </c:pt>
                <c:pt idx="33">
                  <c:v>46.592938123361634</c:v>
                </c:pt>
                <c:pt idx="34">
                  <c:v>47.346529284301447</c:v>
                </c:pt>
                <c:pt idx="35">
                  <c:v>49.462231955848992</c:v>
                </c:pt>
                <c:pt idx="36">
                  <c:v>51.661775745796433</c:v>
                </c:pt>
                <c:pt idx="37">
                  <c:v>53.330563037117052</c:v>
                </c:pt>
                <c:pt idx="38">
                  <c:v>54.513566556277674</c:v>
                </c:pt>
                <c:pt idx="39">
                  <c:v>54.196418456928249</c:v>
                </c:pt>
                <c:pt idx="40">
                  <c:v>54.242267815666537</c:v>
                </c:pt>
                <c:pt idx="41">
                  <c:v>56.375558603806333</c:v>
                </c:pt>
                <c:pt idx="42">
                  <c:v>59.989646072730892</c:v>
                </c:pt>
                <c:pt idx="43">
                  <c:v>63.053890144592529</c:v>
                </c:pt>
                <c:pt idx="44">
                  <c:v>65.629232369133149</c:v>
                </c:pt>
                <c:pt idx="45">
                  <c:v>67.995070202115869</c:v>
                </c:pt>
                <c:pt idx="46">
                  <c:v>70.480180111377166</c:v>
                </c:pt>
                <c:pt idx="47">
                  <c:v>73.222007845974446</c:v>
                </c:pt>
                <c:pt idx="48">
                  <c:v>75.50478538391917</c:v>
                </c:pt>
                <c:pt idx="49">
                  <c:v>77.157097429875449</c:v>
                </c:pt>
                <c:pt idx="50">
                  <c:v>80.342875773153281</c:v>
                </c:pt>
                <c:pt idx="51">
                  <c:v>83.735396143556912</c:v>
                </c:pt>
                <c:pt idx="52">
                  <c:v>88.982985710290592</c:v>
                </c:pt>
                <c:pt idx="53">
                  <c:v>94.395847392929127</c:v>
                </c:pt>
                <c:pt idx="54">
                  <c:v>98.43650068078189</c:v>
                </c:pt>
                <c:pt idx="55">
                  <c:v>101.13388834335521</c:v>
                </c:pt>
                <c:pt idx="56">
                  <c:v>103.01914078568252</c:v>
                </c:pt>
                <c:pt idx="57">
                  <c:v>105.13328625148147</c:v>
                </c:pt>
                <c:pt idx="58">
                  <c:v>107.49553369579007</c:v>
                </c:pt>
                <c:pt idx="59">
                  <c:v>109.94792455342616</c:v>
                </c:pt>
                <c:pt idx="60">
                  <c:v>113.07427369313893</c:v>
                </c:pt>
                <c:pt idx="61">
                  <c:v>116.80873366638869</c:v>
                </c:pt>
                <c:pt idx="62">
                  <c:v>120.35929734664334</c:v>
                </c:pt>
                <c:pt idx="63">
                  <c:v>125.14265004674272</c:v>
                </c:pt>
                <c:pt idx="64">
                  <c:v>129.95659752277444</c:v>
                </c:pt>
                <c:pt idx="65">
                  <c:v>134.80604646174569</c:v>
                </c:pt>
                <c:pt idx="66">
                  <c:v>139.15047916955132</c:v>
                </c:pt>
                <c:pt idx="67">
                  <c:v>139.26042349061822</c:v>
                </c:pt>
                <c:pt idx="68">
                  <c:v>144.43565400019202</c:v>
                </c:pt>
                <c:pt idx="69">
                  <c:v>150.20783594561115</c:v>
                </c:pt>
                <c:pt idx="70">
                  <c:v>156.00569191527478</c:v>
                </c:pt>
                <c:pt idx="71">
                  <c:v>161.70277480989887</c:v>
                </c:pt>
                <c:pt idx="72">
                  <c:v>167.73019505749943</c:v>
                </c:pt>
                <c:pt idx="73">
                  <c:v>174.19657061440716</c:v>
                </c:pt>
                <c:pt idx="74">
                  <c:v>181.18966074509194</c:v>
                </c:pt>
                <c:pt idx="75">
                  <c:v>188.53256260845637</c:v>
                </c:pt>
                <c:pt idx="76">
                  <c:v>195.81821813834409</c:v>
                </c:pt>
                <c:pt idx="77">
                  <c:v>203.33318527023522</c:v>
                </c:pt>
                <c:pt idx="78">
                  <c:v>210.04615188961623</c:v>
                </c:pt>
                <c:pt idx="79">
                  <c:v>215.32527469372994</c:v>
                </c:pt>
                <c:pt idx="80">
                  <c:v>219.64462284425662</c:v>
                </c:pt>
                <c:pt idx="81">
                  <c:v>225.5901099047426</c:v>
                </c:pt>
                <c:pt idx="82">
                  <c:v>231.23260190546168</c:v>
                </c:pt>
                <c:pt idx="83">
                  <c:v>237.45184420701432</c:v>
                </c:pt>
                <c:pt idx="84">
                  <c:v>243.51472396743853</c:v>
                </c:pt>
                <c:pt idx="85">
                  <c:v>248.87202267620333</c:v>
                </c:pt>
                <c:pt idx="86">
                  <c:v>254.02464309895942</c:v>
                </c:pt>
                <c:pt idx="87">
                  <c:v>261.91975957340179</c:v>
                </c:pt>
                <c:pt idx="88">
                  <c:v>274.68547893667738</c:v>
                </c:pt>
                <c:pt idx="89">
                  <c:v>293.61787782574856</c:v>
                </c:pt>
                <c:pt idx="90">
                  <c:v>323.39276460581823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'f6.3'!$A$3</c:f>
              <c:strCache>
                <c:ptCount val="1"/>
                <c:pt idx="0">
                  <c:v>Costa Rica</c:v>
                </c:pt>
              </c:strCache>
            </c:strRef>
          </c:tx>
          <c:marker>
            <c:symbol val="none"/>
          </c:marker>
          <c:cat>
            <c:numRef>
              <c:f>'f6.3'!$B$1:$CN$1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'f6.3'!$B$3:$CN$3</c:f>
              <c:numCache>
                <c:formatCode>0.00</c:formatCode>
                <c:ptCount val="91"/>
                <c:pt idx="0">
                  <c:v>109.81983609940752</c:v>
                </c:pt>
                <c:pt idx="1">
                  <c:v>79.416146458574318</c:v>
                </c:pt>
                <c:pt idx="2">
                  <c:v>57.240502607589228</c:v>
                </c:pt>
                <c:pt idx="3">
                  <c:v>44.754796778113707</c:v>
                </c:pt>
                <c:pt idx="4">
                  <c:v>38.396093835955661</c:v>
                </c:pt>
                <c:pt idx="5">
                  <c:v>35.139782848597463</c:v>
                </c:pt>
                <c:pt idx="6">
                  <c:v>30.383052502235667</c:v>
                </c:pt>
                <c:pt idx="7">
                  <c:v>28.186800405416147</c:v>
                </c:pt>
                <c:pt idx="8">
                  <c:v>28.548734363746686</c:v>
                </c:pt>
                <c:pt idx="9">
                  <c:v>32.725873092516117</c:v>
                </c:pt>
                <c:pt idx="10">
                  <c:v>36.503584677315423</c:v>
                </c:pt>
                <c:pt idx="11">
                  <c:v>37.367523457881319</c:v>
                </c:pt>
                <c:pt idx="12">
                  <c:v>34.332049540104656</c:v>
                </c:pt>
                <c:pt idx="13">
                  <c:v>27.742520564269586</c:v>
                </c:pt>
                <c:pt idx="14">
                  <c:v>24.712094963177545</c:v>
                </c:pt>
                <c:pt idx="15">
                  <c:v>24.298611701074151</c:v>
                </c:pt>
                <c:pt idx="16">
                  <c:v>29.72425166111184</c:v>
                </c:pt>
                <c:pt idx="17">
                  <c:v>33.352526210769007</c:v>
                </c:pt>
                <c:pt idx="18">
                  <c:v>33.912523076115328</c:v>
                </c:pt>
                <c:pt idx="19">
                  <c:v>32.446024816256632</c:v>
                </c:pt>
                <c:pt idx="20">
                  <c:v>33.339999101881439</c:v>
                </c:pt>
                <c:pt idx="21">
                  <c:v>36.548403068105635</c:v>
                </c:pt>
                <c:pt idx="22">
                  <c:v>39.375270406894877</c:v>
                </c:pt>
                <c:pt idx="23">
                  <c:v>41.273711403613355</c:v>
                </c:pt>
                <c:pt idx="24">
                  <c:v>42.158758639744839</c:v>
                </c:pt>
                <c:pt idx="25">
                  <c:v>42.566905939309649</c:v>
                </c:pt>
                <c:pt idx="26">
                  <c:v>50.665085167896009</c:v>
                </c:pt>
                <c:pt idx="27">
                  <c:v>58.948570605717961</c:v>
                </c:pt>
                <c:pt idx="28">
                  <c:v>63.465130386578252</c:v>
                </c:pt>
                <c:pt idx="29">
                  <c:v>65.107458376208598</c:v>
                </c:pt>
                <c:pt idx="30">
                  <c:v>62.042313656648403</c:v>
                </c:pt>
                <c:pt idx="31">
                  <c:v>55.967173580695096</c:v>
                </c:pt>
                <c:pt idx="32">
                  <c:v>52.440508741420288</c:v>
                </c:pt>
                <c:pt idx="33">
                  <c:v>52.56041642264838</c:v>
                </c:pt>
                <c:pt idx="34">
                  <c:v>53.477821970083319</c:v>
                </c:pt>
                <c:pt idx="35">
                  <c:v>60.20139655281622</c:v>
                </c:pt>
                <c:pt idx="36">
                  <c:v>74.576889725025765</c:v>
                </c:pt>
                <c:pt idx="37">
                  <c:v>84.79223321872847</c:v>
                </c:pt>
                <c:pt idx="38">
                  <c:v>86.459165220788236</c:v>
                </c:pt>
                <c:pt idx="39">
                  <c:v>87.602748550458315</c:v>
                </c:pt>
                <c:pt idx="40">
                  <c:v>77.892290559855013</c:v>
                </c:pt>
                <c:pt idx="41">
                  <c:v>61.703292142009758</c:v>
                </c:pt>
                <c:pt idx="42">
                  <c:v>55.870872915532878</c:v>
                </c:pt>
                <c:pt idx="43">
                  <c:v>56.239363088171459</c:v>
                </c:pt>
                <c:pt idx="44">
                  <c:v>57.282560653762552</c:v>
                </c:pt>
                <c:pt idx="45">
                  <c:v>60.079414654696286</c:v>
                </c:pt>
                <c:pt idx="46">
                  <c:v>66.099315643087706</c:v>
                </c:pt>
                <c:pt idx="47">
                  <c:v>73.180848337879823</c:v>
                </c:pt>
                <c:pt idx="48">
                  <c:v>77.738664451056223</c:v>
                </c:pt>
                <c:pt idx="49">
                  <c:v>83.416431016099537</c:v>
                </c:pt>
                <c:pt idx="50">
                  <c:v>93.702566529519117</c:v>
                </c:pt>
                <c:pt idx="51">
                  <c:v>104.63216159592119</c:v>
                </c:pt>
                <c:pt idx="52">
                  <c:v>113.60431184799464</c:v>
                </c:pt>
                <c:pt idx="53">
                  <c:v>118.89696442120274</c:v>
                </c:pt>
                <c:pt idx="54">
                  <c:v>119.43248288827242</c:v>
                </c:pt>
                <c:pt idx="55">
                  <c:v>118.70597549103215</c:v>
                </c:pt>
                <c:pt idx="56">
                  <c:v>120.55258059370493</c:v>
                </c:pt>
                <c:pt idx="57">
                  <c:v>121.40880624306023</c:v>
                </c:pt>
                <c:pt idx="58">
                  <c:v>120.66761782366633</c:v>
                </c:pt>
                <c:pt idx="59">
                  <c:v>118.70150563279877</c:v>
                </c:pt>
                <c:pt idx="60">
                  <c:v>116.17081007663828</c:v>
                </c:pt>
                <c:pt idx="61">
                  <c:v>112.5009435198703</c:v>
                </c:pt>
                <c:pt idx="62">
                  <c:v>110.96572429044321</c:v>
                </c:pt>
                <c:pt idx="63">
                  <c:v>109.75374827693163</c:v>
                </c:pt>
                <c:pt idx="64">
                  <c:v>111.84048488860465</c:v>
                </c:pt>
                <c:pt idx="65">
                  <c:v>115.60353656287263</c:v>
                </c:pt>
                <c:pt idx="66">
                  <c:v>122.07122139392335</c:v>
                </c:pt>
                <c:pt idx="67">
                  <c:v>130.24069879337145</c:v>
                </c:pt>
                <c:pt idx="68">
                  <c:v>136.65388502701273</c:v>
                </c:pt>
                <c:pt idx="69">
                  <c:v>142.49698092868181</c:v>
                </c:pt>
                <c:pt idx="70">
                  <c:v>149.09351843533292</c:v>
                </c:pt>
                <c:pt idx="71">
                  <c:v>155.52247082851451</c:v>
                </c:pt>
                <c:pt idx="72">
                  <c:v>163.13886964124694</c:v>
                </c:pt>
                <c:pt idx="73">
                  <c:v>171.13263236926497</c:v>
                </c:pt>
                <c:pt idx="74">
                  <c:v>179.37688766272191</c:v>
                </c:pt>
                <c:pt idx="75">
                  <c:v>189.42698204396362</c:v>
                </c:pt>
                <c:pt idx="76">
                  <c:v>200.01377080963763</c:v>
                </c:pt>
                <c:pt idx="77">
                  <c:v>210.94082034217979</c:v>
                </c:pt>
                <c:pt idx="78">
                  <c:v>215.18926568645983</c:v>
                </c:pt>
                <c:pt idx="79">
                  <c:v>218.06007950603794</c:v>
                </c:pt>
                <c:pt idx="80">
                  <c:v>216.51220649798947</c:v>
                </c:pt>
                <c:pt idx="81">
                  <c:v>214.48366512879215</c:v>
                </c:pt>
                <c:pt idx="82">
                  <c:v>213.84217106784664</c:v>
                </c:pt>
                <c:pt idx="83">
                  <c:v>212.53053553006342</c:v>
                </c:pt>
                <c:pt idx="84">
                  <c:v>211.05204639652385</c:v>
                </c:pt>
                <c:pt idx="85">
                  <c:v>209.72354689484033</c:v>
                </c:pt>
                <c:pt idx="86">
                  <c:v>206.84975633651669</c:v>
                </c:pt>
                <c:pt idx="87">
                  <c:v>203.50507526491663</c:v>
                </c:pt>
                <c:pt idx="88">
                  <c:v>200.69998298116735</c:v>
                </c:pt>
                <c:pt idx="89">
                  <c:v>197.51512375172317</c:v>
                </c:pt>
                <c:pt idx="90">
                  <c:v>190.71124214109878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'f6.3'!$A$4</c:f>
              <c:strCache>
                <c:ptCount val="1"/>
                <c:pt idx="0">
                  <c:v>Mexico</c:v>
                </c:pt>
              </c:strCache>
            </c:strRef>
          </c:tx>
          <c:marker>
            <c:symbol val="none"/>
          </c:marker>
          <c:cat>
            <c:numRef>
              <c:f>'f6.3'!$B$1:$CN$1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'f6.3'!$B$4:$CN$4</c:f>
              <c:numCache>
                <c:formatCode>0.00</c:formatCode>
                <c:ptCount val="91"/>
                <c:pt idx="0">
                  <c:v>72.877149710019296</c:v>
                </c:pt>
                <c:pt idx="1">
                  <c:v>54.658114889205997</c:v>
                </c:pt>
                <c:pt idx="2">
                  <c:v>51.441943228740769</c:v>
                </c:pt>
                <c:pt idx="3">
                  <c:v>49.582047983545479</c:v>
                </c:pt>
                <c:pt idx="4">
                  <c:v>48.714249008998699</c:v>
                </c:pt>
                <c:pt idx="5">
                  <c:v>34.986551014600728</c:v>
                </c:pt>
                <c:pt idx="6">
                  <c:v>30.757970925130131</c:v>
                </c:pt>
                <c:pt idx="7">
                  <c:v>27.270722710658259</c:v>
                </c:pt>
                <c:pt idx="8">
                  <c:v>24.528334997604624</c:v>
                </c:pt>
                <c:pt idx="9">
                  <c:v>22.477081000737549</c:v>
                </c:pt>
                <c:pt idx="10">
                  <c:v>21.172875424099281</c:v>
                </c:pt>
                <c:pt idx="11">
                  <c:v>20.506682214450457</c:v>
                </c:pt>
                <c:pt idx="12">
                  <c:v>20.604570315850399</c:v>
                </c:pt>
                <c:pt idx="13">
                  <c:v>21.175285400596884</c:v>
                </c:pt>
                <c:pt idx="14">
                  <c:v>22.490820572595222</c:v>
                </c:pt>
                <c:pt idx="15">
                  <c:v>24.36010220527281</c:v>
                </c:pt>
                <c:pt idx="16">
                  <c:v>27.040069903290558</c:v>
                </c:pt>
                <c:pt idx="17">
                  <c:v>30.057277545951937</c:v>
                </c:pt>
                <c:pt idx="18">
                  <c:v>33.521354920608701</c:v>
                </c:pt>
                <c:pt idx="19">
                  <c:v>37.672558133417141</c:v>
                </c:pt>
                <c:pt idx="20">
                  <c:v>42.58201963711528</c:v>
                </c:pt>
                <c:pt idx="21">
                  <c:v>47.038040995390709</c:v>
                </c:pt>
                <c:pt idx="22">
                  <c:v>51.132890191037703</c:v>
                </c:pt>
                <c:pt idx="23">
                  <c:v>54.752860475979745</c:v>
                </c:pt>
                <c:pt idx="24">
                  <c:v>57.844691538183113</c:v>
                </c:pt>
                <c:pt idx="25">
                  <c:v>62.479732382005857</c:v>
                </c:pt>
                <c:pt idx="26">
                  <c:v>66.183829134377319</c:v>
                </c:pt>
                <c:pt idx="27">
                  <c:v>69.140774754290163</c:v>
                </c:pt>
                <c:pt idx="28">
                  <c:v>71.145562445705508</c:v>
                </c:pt>
                <c:pt idx="29">
                  <c:v>72.329425974627128</c:v>
                </c:pt>
                <c:pt idx="30">
                  <c:v>72.953894344672804</c:v>
                </c:pt>
                <c:pt idx="31">
                  <c:v>73.4210254656046</c:v>
                </c:pt>
                <c:pt idx="32">
                  <c:v>73.813362773790288</c:v>
                </c:pt>
                <c:pt idx="33">
                  <c:v>73.817034495401629</c:v>
                </c:pt>
                <c:pt idx="34">
                  <c:v>74.31459346902713</c:v>
                </c:pt>
                <c:pt idx="35">
                  <c:v>75.168097708110821</c:v>
                </c:pt>
                <c:pt idx="36">
                  <c:v>74.777510899539152</c:v>
                </c:pt>
                <c:pt idx="37">
                  <c:v>74.704813941891061</c:v>
                </c:pt>
                <c:pt idx="38">
                  <c:v>74.875527272957243</c:v>
                </c:pt>
                <c:pt idx="39">
                  <c:v>75.746945767520103</c:v>
                </c:pt>
                <c:pt idx="40">
                  <c:v>77.350467722974741</c:v>
                </c:pt>
                <c:pt idx="41">
                  <c:v>78.970988485168931</c:v>
                </c:pt>
                <c:pt idx="42">
                  <c:v>79.838743816861552</c:v>
                </c:pt>
                <c:pt idx="43">
                  <c:v>81.38248527830963</c:v>
                </c:pt>
                <c:pt idx="44">
                  <c:v>83.554114196019285</c:v>
                </c:pt>
                <c:pt idx="45">
                  <c:v>86.354231014491489</c:v>
                </c:pt>
                <c:pt idx="46">
                  <c:v>88.76577506461885</c:v>
                </c:pt>
                <c:pt idx="47">
                  <c:v>90.310851611338009</c:v>
                </c:pt>
                <c:pt idx="48">
                  <c:v>93.952501692884439</c:v>
                </c:pt>
                <c:pt idx="49">
                  <c:v>96.588734752281908</c:v>
                </c:pt>
                <c:pt idx="50">
                  <c:v>98.408228876150815</c:v>
                </c:pt>
                <c:pt idx="51">
                  <c:v>100.72313891596009</c:v>
                </c:pt>
                <c:pt idx="52">
                  <c:v>102.32972467958727</c:v>
                </c:pt>
                <c:pt idx="53">
                  <c:v>104.90186772717691</c:v>
                </c:pt>
                <c:pt idx="54">
                  <c:v>107.45819344768502</c:v>
                </c:pt>
                <c:pt idx="55">
                  <c:v>113.12444489956101</c:v>
                </c:pt>
                <c:pt idx="56">
                  <c:v>115.70120441570819</c:v>
                </c:pt>
                <c:pt idx="57">
                  <c:v>117.92555556545636</c:v>
                </c:pt>
                <c:pt idx="58">
                  <c:v>125.52989259392193</c:v>
                </c:pt>
                <c:pt idx="59">
                  <c:v>127.4300298940678</c:v>
                </c:pt>
                <c:pt idx="60">
                  <c:v>126.87227526182403</c:v>
                </c:pt>
                <c:pt idx="61">
                  <c:v>127.42874716962622</c:v>
                </c:pt>
                <c:pt idx="62">
                  <c:v>128.01070683813626</c:v>
                </c:pt>
                <c:pt idx="63">
                  <c:v>129.60536288335703</c:v>
                </c:pt>
                <c:pt idx="64">
                  <c:v>130.94574466638059</c:v>
                </c:pt>
                <c:pt idx="65">
                  <c:v>134.74750104766932</c:v>
                </c:pt>
                <c:pt idx="66">
                  <c:v>135.77669722930531</c:v>
                </c:pt>
                <c:pt idx="67">
                  <c:v>138.96911903139659</c:v>
                </c:pt>
                <c:pt idx="68">
                  <c:v>144.04548819745736</c:v>
                </c:pt>
                <c:pt idx="69">
                  <c:v>143.39939239024068</c:v>
                </c:pt>
                <c:pt idx="70">
                  <c:v>149.3732989378027</c:v>
                </c:pt>
                <c:pt idx="71">
                  <c:v>155.76401376175141</c:v>
                </c:pt>
                <c:pt idx="72">
                  <c:v>163.0371326458334</c:v>
                </c:pt>
                <c:pt idx="73">
                  <c:v>170.16480413630489</c:v>
                </c:pt>
                <c:pt idx="74">
                  <c:v>177.5631764524355</c:v>
                </c:pt>
                <c:pt idx="75">
                  <c:v>185.77665881579065</c:v>
                </c:pt>
                <c:pt idx="76">
                  <c:v>190.52818380337851</c:v>
                </c:pt>
                <c:pt idx="77">
                  <c:v>193.86182300721742</c:v>
                </c:pt>
                <c:pt idx="78">
                  <c:v>196.64436569929066</c:v>
                </c:pt>
                <c:pt idx="79">
                  <c:v>197.78180270059738</c:v>
                </c:pt>
                <c:pt idx="80">
                  <c:v>197.33806127051153</c:v>
                </c:pt>
                <c:pt idx="81">
                  <c:v>194.19251331738604</c:v>
                </c:pt>
                <c:pt idx="82">
                  <c:v>192.49937480154853</c:v>
                </c:pt>
                <c:pt idx="83">
                  <c:v>192.54659517072275</c:v>
                </c:pt>
                <c:pt idx="84">
                  <c:v>192.51569912345911</c:v>
                </c:pt>
                <c:pt idx="85">
                  <c:v>193.95101833722728</c:v>
                </c:pt>
                <c:pt idx="86">
                  <c:v>193.71373901387528</c:v>
                </c:pt>
                <c:pt idx="87">
                  <c:v>192.78765009678105</c:v>
                </c:pt>
                <c:pt idx="88">
                  <c:v>191.44165617502887</c:v>
                </c:pt>
                <c:pt idx="89">
                  <c:v>188.69715851694892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'f6.3'!$A$5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none"/>
          </c:marker>
          <c:cat>
            <c:numRef>
              <c:f>'f6.3'!$B$1:$CN$1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'f6.3'!$B$5:$CN$5</c:f>
              <c:numCache>
                <c:formatCode>0.00</c:formatCode>
                <c:ptCount val="91"/>
                <c:pt idx="0">
                  <c:v>68.073199168622409</c:v>
                </c:pt>
                <c:pt idx="1">
                  <c:v>45.869169856075843</c:v>
                </c:pt>
                <c:pt idx="2">
                  <c:v>26.705470788144638</c:v>
                </c:pt>
                <c:pt idx="3">
                  <c:v>20.360614503840328</c:v>
                </c:pt>
                <c:pt idx="4">
                  <c:v>16.95469921545126</c:v>
                </c:pt>
                <c:pt idx="5">
                  <c:v>16.579679578604541</c:v>
                </c:pt>
                <c:pt idx="6">
                  <c:v>16.250851383174979</c:v>
                </c:pt>
                <c:pt idx="7">
                  <c:v>17.031180594658032</c:v>
                </c:pt>
                <c:pt idx="8">
                  <c:v>18.51044186196895</c:v>
                </c:pt>
                <c:pt idx="9">
                  <c:v>19.847809024583981</c:v>
                </c:pt>
                <c:pt idx="10">
                  <c:v>21.184151160804618</c:v>
                </c:pt>
                <c:pt idx="11">
                  <c:v>23.344860578826381</c:v>
                </c:pt>
                <c:pt idx="12">
                  <c:v>24.850406839950967</c:v>
                </c:pt>
                <c:pt idx="13">
                  <c:v>25.650029386432909</c:v>
                </c:pt>
                <c:pt idx="14">
                  <c:v>27.077638295846224</c:v>
                </c:pt>
                <c:pt idx="15">
                  <c:v>27.621617356335626</c:v>
                </c:pt>
                <c:pt idx="16">
                  <c:v>27.763628373856342</c:v>
                </c:pt>
                <c:pt idx="17">
                  <c:v>28.693442866940149</c:v>
                </c:pt>
                <c:pt idx="18">
                  <c:v>29.971253820918882</c:v>
                </c:pt>
                <c:pt idx="19">
                  <c:v>30.42435627078217</c:v>
                </c:pt>
                <c:pt idx="20">
                  <c:v>30.44521297495022</c:v>
                </c:pt>
                <c:pt idx="21">
                  <c:v>30.897872243640347</c:v>
                </c:pt>
                <c:pt idx="22">
                  <c:v>30.713545580790537</c:v>
                </c:pt>
                <c:pt idx="23">
                  <c:v>30.944493271716151</c:v>
                </c:pt>
                <c:pt idx="24">
                  <c:v>31.253564559201884</c:v>
                </c:pt>
                <c:pt idx="25">
                  <c:v>31.606402026715397</c:v>
                </c:pt>
                <c:pt idx="26">
                  <c:v>33.717034691071781</c:v>
                </c:pt>
                <c:pt idx="27">
                  <c:v>35.955183901573584</c:v>
                </c:pt>
                <c:pt idx="28">
                  <c:v>35.596695194376423</c:v>
                </c:pt>
                <c:pt idx="29">
                  <c:v>37.921306876641502</c:v>
                </c:pt>
                <c:pt idx="30">
                  <c:v>40.756974424144921</c:v>
                </c:pt>
                <c:pt idx="31">
                  <c:v>42.31912824370761</c:v>
                </c:pt>
                <c:pt idx="32">
                  <c:v>42.628011926893045</c:v>
                </c:pt>
                <c:pt idx="33">
                  <c:v>44.730194241027256</c:v>
                </c:pt>
                <c:pt idx="34">
                  <c:v>43.831284157789113</c:v>
                </c:pt>
                <c:pt idx="35">
                  <c:v>43.056500148776493</c:v>
                </c:pt>
                <c:pt idx="36">
                  <c:v>43.436563350508074</c:v>
                </c:pt>
                <c:pt idx="37">
                  <c:v>45.622577597847005</c:v>
                </c:pt>
                <c:pt idx="38">
                  <c:v>51.749449920266663</c:v>
                </c:pt>
                <c:pt idx="39">
                  <c:v>54.180815246659265</c:v>
                </c:pt>
                <c:pt idx="40">
                  <c:v>55.863585036799869</c:v>
                </c:pt>
                <c:pt idx="41">
                  <c:v>57.590876861975239</c:v>
                </c:pt>
                <c:pt idx="42">
                  <c:v>56.885960500858125</c:v>
                </c:pt>
                <c:pt idx="43">
                  <c:v>54.38843067232375</c:v>
                </c:pt>
                <c:pt idx="44">
                  <c:v>55.171420330297281</c:v>
                </c:pt>
                <c:pt idx="45">
                  <c:v>58.031787751221984</c:v>
                </c:pt>
                <c:pt idx="46">
                  <c:v>61.009217536630501</c:v>
                </c:pt>
                <c:pt idx="47">
                  <c:v>65.716970723951107</c:v>
                </c:pt>
                <c:pt idx="48">
                  <c:v>68.391419564376363</c:v>
                </c:pt>
                <c:pt idx="49">
                  <c:v>74.675959706683017</c:v>
                </c:pt>
                <c:pt idx="50">
                  <c:v>77.866048482640878</c:v>
                </c:pt>
                <c:pt idx="51">
                  <c:v>80.012173705491534</c:v>
                </c:pt>
                <c:pt idx="52">
                  <c:v>82.141740809663645</c:v>
                </c:pt>
                <c:pt idx="53">
                  <c:v>87.10830636431011</c:v>
                </c:pt>
                <c:pt idx="54">
                  <c:v>93.754501376244335</c:v>
                </c:pt>
                <c:pt idx="55">
                  <c:v>96.937480221111144</c:v>
                </c:pt>
                <c:pt idx="56">
                  <c:v>103.98119243196203</c:v>
                </c:pt>
                <c:pt idx="57">
                  <c:v>112.59364364520641</c:v>
                </c:pt>
                <c:pt idx="58">
                  <c:v>113.32924282558264</c:v>
                </c:pt>
                <c:pt idx="59">
                  <c:v>113.82580965725147</c:v>
                </c:pt>
                <c:pt idx="60">
                  <c:v>118.12443593026009</c:v>
                </c:pt>
                <c:pt idx="61">
                  <c:v>121.71466564643589</c:v>
                </c:pt>
                <c:pt idx="62">
                  <c:v>121.1425405030958</c:v>
                </c:pt>
                <c:pt idx="63">
                  <c:v>126.95990515411381</c:v>
                </c:pt>
                <c:pt idx="64">
                  <c:v>137.90687437234993</c:v>
                </c:pt>
                <c:pt idx="65">
                  <c:v>127.30812864340113</c:v>
                </c:pt>
                <c:pt idx="66">
                  <c:v>132.06351700958032</c:v>
                </c:pt>
                <c:pt idx="67">
                  <c:v>121.55876375398434</c:v>
                </c:pt>
                <c:pt idx="68">
                  <c:v>128.80056163582509</c:v>
                </c:pt>
                <c:pt idx="69">
                  <c:v>132.57836846327109</c:v>
                </c:pt>
                <c:pt idx="70">
                  <c:v>139.99220492629206</c:v>
                </c:pt>
                <c:pt idx="71">
                  <c:v>148.24297408087983</c:v>
                </c:pt>
                <c:pt idx="72">
                  <c:v>151.56686006868881</c:v>
                </c:pt>
                <c:pt idx="73">
                  <c:v>160.73709421246053</c:v>
                </c:pt>
                <c:pt idx="74">
                  <c:v>165.11668941391716</c:v>
                </c:pt>
                <c:pt idx="75">
                  <c:v>171.89532218625101</c:v>
                </c:pt>
                <c:pt idx="76">
                  <c:v>177.30561269464874</c:v>
                </c:pt>
                <c:pt idx="77">
                  <c:v>184.13438203651185</c:v>
                </c:pt>
                <c:pt idx="78">
                  <c:v>190.71616623867664</c:v>
                </c:pt>
                <c:pt idx="79">
                  <c:v>196.44953038450998</c:v>
                </c:pt>
                <c:pt idx="80">
                  <c:v>204.11005290790993</c:v>
                </c:pt>
                <c:pt idx="81">
                  <c:v>215.82584629999553</c:v>
                </c:pt>
                <c:pt idx="82">
                  <c:v>229.79953901326954</c:v>
                </c:pt>
                <c:pt idx="83">
                  <c:v>231.33766316897652</c:v>
                </c:pt>
                <c:pt idx="84">
                  <c:v>247.99977988359657</c:v>
                </c:pt>
                <c:pt idx="85">
                  <c:v>257.39969335008971</c:v>
                </c:pt>
                <c:pt idx="86">
                  <c:v>286.27581522472059</c:v>
                </c:pt>
                <c:pt idx="87">
                  <c:v>305.32748053908682</c:v>
                </c:pt>
                <c:pt idx="88">
                  <c:v>354.15495269864937</c:v>
                </c:pt>
                <c:pt idx="89">
                  <c:v>387.35644125633871</c:v>
                </c:pt>
                <c:pt idx="90">
                  <c:v>542.69505859351455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'f6.3'!$A$6</c:f>
              <c:strCache>
                <c:ptCount val="1"/>
                <c:pt idx="0">
                  <c:v>Germany</c:v>
                </c:pt>
              </c:strCache>
            </c:strRef>
          </c:tx>
          <c:marker>
            <c:symbol val="none"/>
          </c:marker>
          <c:cat>
            <c:numRef>
              <c:f>'f6.3'!$B$1:$CN$1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'f6.3'!$B$6:$CN$6</c:f>
              <c:numCache>
                <c:formatCode>0.00</c:formatCode>
                <c:ptCount val="91"/>
                <c:pt idx="0">
                  <c:v>100.15467199116783</c:v>
                </c:pt>
                <c:pt idx="1">
                  <c:v>60.477391591886473</c:v>
                </c:pt>
                <c:pt idx="2">
                  <c:v>46.68649422873861</c:v>
                </c:pt>
                <c:pt idx="3">
                  <c:v>33.334512290806146</c:v>
                </c:pt>
                <c:pt idx="4">
                  <c:v>31.20143350418892</c:v>
                </c:pt>
                <c:pt idx="5">
                  <c:v>29.955408618970342</c:v>
                </c:pt>
                <c:pt idx="6">
                  <c:v>27.10096864030146</c:v>
                </c:pt>
                <c:pt idx="7">
                  <c:v>27.194823093607411</c:v>
                </c:pt>
                <c:pt idx="8">
                  <c:v>32.379446055285726</c:v>
                </c:pt>
                <c:pt idx="9">
                  <c:v>28.337709519268994</c:v>
                </c:pt>
                <c:pt idx="10">
                  <c:v>28.576727796073627</c:v>
                </c:pt>
                <c:pt idx="11">
                  <c:v>32.366604852745283</c:v>
                </c:pt>
                <c:pt idx="12">
                  <c:v>28.864138658019346</c:v>
                </c:pt>
                <c:pt idx="13">
                  <c:v>32.624084926633536</c:v>
                </c:pt>
                <c:pt idx="14">
                  <c:v>33.778178944253597</c:v>
                </c:pt>
                <c:pt idx="15">
                  <c:v>35.46507598956584</c:v>
                </c:pt>
                <c:pt idx="16">
                  <c:v>35.976184016123369</c:v>
                </c:pt>
                <c:pt idx="17">
                  <c:v>36.821520521113449</c:v>
                </c:pt>
                <c:pt idx="18">
                  <c:v>39.781117691721278</c:v>
                </c:pt>
                <c:pt idx="19">
                  <c:v>35.907368761533832</c:v>
                </c:pt>
                <c:pt idx="20">
                  <c:v>36.37004713254121</c:v>
                </c:pt>
                <c:pt idx="21">
                  <c:v>35.08327403934441</c:v>
                </c:pt>
                <c:pt idx="22">
                  <c:v>33.447624208444452</c:v>
                </c:pt>
                <c:pt idx="23">
                  <c:v>33.576166571460263</c:v>
                </c:pt>
                <c:pt idx="24">
                  <c:v>37.114794263241244</c:v>
                </c:pt>
                <c:pt idx="25">
                  <c:v>39.265631931841455</c:v>
                </c:pt>
                <c:pt idx="26">
                  <c:v>38.409005504965279</c:v>
                </c:pt>
                <c:pt idx="27">
                  <c:v>40.109312817139632</c:v>
                </c:pt>
                <c:pt idx="28">
                  <c:v>41.290407095986133</c:v>
                </c:pt>
                <c:pt idx="29">
                  <c:v>39.78950988235519</c:v>
                </c:pt>
                <c:pt idx="30">
                  <c:v>41.168640326742278</c:v>
                </c:pt>
                <c:pt idx="31">
                  <c:v>42.284655240348421</c:v>
                </c:pt>
                <c:pt idx="32">
                  <c:v>42.207523153822336</c:v>
                </c:pt>
                <c:pt idx="33">
                  <c:v>46.793381185084769</c:v>
                </c:pt>
                <c:pt idx="34">
                  <c:v>47.467914012586355</c:v>
                </c:pt>
                <c:pt idx="35">
                  <c:v>50.694708848935775</c:v>
                </c:pt>
                <c:pt idx="36">
                  <c:v>52.143952330578088</c:v>
                </c:pt>
                <c:pt idx="37">
                  <c:v>57.631504609954654</c:v>
                </c:pt>
                <c:pt idx="38">
                  <c:v>54.137383118659997</c:v>
                </c:pt>
                <c:pt idx="39">
                  <c:v>55.89588118257678</c:v>
                </c:pt>
                <c:pt idx="40">
                  <c:v>55.617652434724228</c:v>
                </c:pt>
                <c:pt idx="41">
                  <c:v>57.22436467835108</c:v>
                </c:pt>
                <c:pt idx="42">
                  <c:v>57.984758058878491</c:v>
                </c:pt>
                <c:pt idx="43">
                  <c:v>60.389050860214553</c:v>
                </c:pt>
                <c:pt idx="44">
                  <c:v>63.496615931508124</c:v>
                </c:pt>
                <c:pt idx="45">
                  <c:v>63.612746245758814</c:v>
                </c:pt>
                <c:pt idx="46">
                  <c:v>71.399473979940822</c:v>
                </c:pt>
                <c:pt idx="47">
                  <c:v>70.468970773492856</c:v>
                </c:pt>
                <c:pt idx="48">
                  <c:v>78.493496094952462</c:v>
                </c:pt>
                <c:pt idx="49">
                  <c:v>79.843727357099127</c:v>
                </c:pt>
                <c:pt idx="50">
                  <c:v>77.160507575414698</c:v>
                </c:pt>
                <c:pt idx="51">
                  <c:v>83.88885296253153</c:v>
                </c:pt>
                <c:pt idx="52">
                  <c:v>84.60575863324452</c:v>
                </c:pt>
                <c:pt idx="53">
                  <c:v>87.822058370227396</c:v>
                </c:pt>
                <c:pt idx="54">
                  <c:v>92.620053697621387</c:v>
                </c:pt>
                <c:pt idx="55">
                  <c:v>105.56241675799696</c:v>
                </c:pt>
                <c:pt idx="56">
                  <c:v>98.697645264279757</c:v>
                </c:pt>
                <c:pt idx="57">
                  <c:v>101.02041075100192</c:v>
                </c:pt>
                <c:pt idx="58">
                  <c:v>107.39002753337448</c:v>
                </c:pt>
                <c:pt idx="59">
                  <c:v>111.25828623183935</c:v>
                </c:pt>
                <c:pt idx="60">
                  <c:v>116.40620812342712</c:v>
                </c:pt>
                <c:pt idx="61">
                  <c:v>119.80131037294726</c:v>
                </c:pt>
                <c:pt idx="62">
                  <c:v>126.31922729704199</c:v>
                </c:pt>
                <c:pt idx="63">
                  <c:v>124.30566996601978</c:v>
                </c:pt>
                <c:pt idx="64">
                  <c:v>126.71378166275571</c:v>
                </c:pt>
                <c:pt idx="65">
                  <c:v>132.36859892772787</c:v>
                </c:pt>
                <c:pt idx="66">
                  <c:v>132.69499027663898</c:v>
                </c:pt>
                <c:pt idx="67">
                  <c:v>134.97507727345089</c:v>
                </c:pt>
                <c:pt idx="68">
                  <c:v>135.64428258430684</c:v>
                </c:pt>
                <c:pt idx="69">
                  <c:v>137.07537426530655</c:v>
                </c:pt>
                <c:pt idx="70">
                  <c:v>140.9503033499156</c:v>
                </c:pt>
                <c:pt idx="71">
                  <c:v>144.76780838604702</c:v>
                </c:pt>
                <c:pt idx="72">
                  <c:v>142.52683064079497</c:v>
                </c:pt>
                <c:pt idx="73">
                  <c:v>153.48020277831426</c:v>
                </c:pt>
                <c:pt idx="74">
                  <c:v>161.53893026406857</c:v>
                </c:pt>
                <c:pt idx="75">
                  <c:v>171.24636517782474</c:v>
                </c:pt>
                <c:pt idx="76">
                  <c:v>175.6349195421223</c:v>
                </c:pt>
                <c:pt idx="77">
                  <c:v>189.41079417984957</c:v>
                </c:pt>
                <c:pt idx="78">
                  <c:v>195.97485663187945</c:v>
                </c:pt>
                <c:pt idx="79">
                  <c:v>201.37176239582934</c:v>
                </c:pt>
                <c:pt idx="80">
                  <c:v>208.44691862394251</c:v>
                </c:pt>
                <c:pt idx="81">
                  <c:v>214.24642792435037</c:v>
                </c:pt>
                <c:pt idx="82">
                  <c:v>219.10850277602017</c:v>
                </c:pt>
                <c:pt idx="83">
                  <c:v>228.30747120631608</c:v>
                </c:pt>
                <c:pt idx="84">
                  <c:v>234.65084195712572</c:v>
                </c:pt>
                <c:pt idx="85">
                  <c:v>258.91009658575308</c:v>
                </c:pt>
                <c:pt idx="86">
                  <c:v>272.52309545331411</c:v>
                </c:pt>
                <c:pt idx="87">
                  <c:v>294.35569250325295</c:v>
                </c:pt>
                <c:pt idx="88">
                  <c:v>316.6736071726263</c:v>
                </c:pt>
                <c:pt idx="89">
                  <c:v>324.74025503880659</c:v>
                </c:pt>
                <c:pt idx="90">
                  <c:v>334.40774332115734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'f6.3'!$A$7</c:f>
              <c:strCache>
                <c:ptCount val="1"/>
                <c:pt idx="0">
                  <c:v>Japan</c:v>
                </c:pt>
              </c:strCache>
            </c:strRef>
          </c:tx>
          <c:marker>
            <c:symbol val="none"/>
          </c:marker>
          <c:cat>
            <c:numRef>
              <c:f>'f6.3'!$B$1:$CN$1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'f6.3'!$B$7:$CN$7</c:f>
              <c:numCache>
                <c:formatCode>0.00</c:formatCode>
                <c:ptCount val="91"/>
                <c:pt idx="0">
                  <c:v>105.23408491191768</c:v>
                </c:pt>
                <c:pt idx="1">
                  <c:v>51.07714108673602</c:v>
                </c:pt>
                <c:pt idx="2">
                  <c:v>51.98499150204394</c:v>
                </c:pt>
                <c:pt idx="3">
                  <c:v>42.597368221825619</c:v>
                </c:pt>
                <c:pt idx="4">
                  <c:v>42.291165670200634</c:v>
                </c:pt>
                <c:pt idx="5">
                  <c:v>25.118322669383542</c:v>
                </c:pt>
                <c:pt idx="6">
                  <c:v>22.12633291639704</c:v>
                </c:pt>
                <c:pt idx="7">
                  <c:v>19.187320284403459</c:v>
                </c:pt>
                <c:pt idx="8">
                  <c:v>18.17230236425652</c:v>
                </c:pt>
                <c:pt idx="9">
                  <c:v>17.04731176074991</c:v>
                </c:pt>
                <c:pt idx="10">
                  <c:v>17.982781304472006</c:v>
                </c:pt>
                <c:pt idx="11">
                  <c:v>17.258501350659625</c:v>
                </c:pt>
                <c:pt idx="12">
                  <c:v>16.004037031294121</c:v>
                </c:pt>
                <c:pt idx="13">
                  <c:v>15.565229521183726</c:v>
                </c:pt>
                <c:pt idx="14">
                  <c:v>15.644287637305828</c:v>
                </c:pt>
                <c:pt idx="15">
                  <c:v>16.285387295376989</c:v>
                </c:pt>
                <c:pt idx="16">
                  <c:v>15.68405729044132</c:v>
                </c:pt>
                <c:pt idx="17">
                  <c:v>15.506687077995743</c:v>
                </c:pt>
                <c:pt idx="18">
                  <c:v>15.782419867616357</c:v>
                </c:pt>
                <c:pt idx="19">
                  <c:v>16.581037523752336</c:v>
                </c:pt>
                <c:pt idx="20">
                  <c:v>15.903064716673004</c:v>
                </c:pt>
                <c:pt idx="21">
                  <c:v>16.326969991451946</c:v>
                </c:pt>
                <c:pt idx="22">
                  <c:v>16.588776096359158</c:v>
                </c:pt>
                <c:pt idx="23">
                  <c:v>18.735027862185401</c:v>
                </c:pt>
                <c:pt idx="24">
                  <c:v>20.97895574687508</c:v>
                </c:pt>
                <c:pt idx="25">
                  <c:v>23.391207987130503</c:v>
                </c:pt>
                <c:pt idx="26">
                  <c:v>25.342208405614926</c:v>
                </c:pt>
                <c:pt idx="27">
                  <c:v>27.324243003984357</c:v>
                </c:pt>
                <c:pt idx="28">
                  <c:v>28.474232971279008</c:v>
                </c:pt>
                <c:pt idx="29">
                  <c:v>29.459821303337797</c:v>
                </c:pt>
                <c:pt idx="30">
                  <c:v>30.837176743013199</c:v>
                </c:pt>
                <c:pt idx="31">
                  <c:v>32.06309052232929</c:v>
                </c:pt>
                <c:pt idx="32">
                  <c:v>33.524420002356557</c:v>
                </c:pt>
                <c:pt idx="33">
                  <c:v>34.986337737587831</c:v>
                </c:pt>
                <c:pt idx="34">
                  <c:v>36.82282010396078</c:v>
                </c:pt>
                <c:pt idx="35">
                  <c:v>38.148650023003931</c:v>
                </c:pt>
                <c:pt idx="36">
                  <c:v>39.884165034178906</c:v>
                </c:pt>
                <c:pt idx="37">
                  <c:v>41.552677016399727</c:v>
                </c:pt>
                <c:pt idx="38">
                  <c:v>42.412472306033621</c:v>
                </c:pt>
                <c:pt idx="39">
                  <c:v>43.130474247014504</c:v>
                </c:pt>
                <c:pt idx="40">
                  <c:v>44.605129313891993</c:v>
                </c:pt>
                <c:pt idx="41">
                  <c:v>45.617921218295152</c:v>
                </c:pt>
                <c:pt idx="42">
                  <c:v>46.137498920060111</c:v>
                </c:pt>
                <c:pt idx="43">
                  <c:v>47.650657410677248</c:v>
                </c:pt>
                <c:pt idx="44">
                  <c:v>49.184310129932982</c:v>
                </c:pt>
                <c:pt idx="45">
                  <c:v>51.591992643705431</c:v>
                </c:pt>
                <c:pt idx="46">
                  <c:v>52.560434246230116</c:v>
                </c:pt>
                <c:pt idx="47">
                  <c:v>53.394492690593445</c:v>
                </c:pt>
                <c:pt idx="48">
                  <c:v>55.507543239975</c:v>
                </c:pt>
                <c:pt idx="49">
                  <c:v>57.367093809804814</c:v>
                </c:pt>
                <c:pt idx="50">
                  <c:v>58.858099052024436</c:v>
                </c:pt>
                <c:pt idx="51">
                  <c:v>60.826418441790139</c:v>
                </c:pt>
                <c:pt idx="52">
                  <c:v>63.153898232363602</c:v>
                </c:pt>
                <c:pt idx="53">
                  <c:v>65.906236725712674</c:v>
                </c:pt>
                <c:pt idx="54">
                  <c:v>69.062744605065745</c:v>
                </c:pt>
                <c:pt idx="55">
                  <c:v>72.716413541766514</c:v>
                </c:pt>
                <c:pt idx="56">
                  <c:v>76.405291082682353</c:v>
                </c:pt>
                <c:pt idx="57">
                  <c:v>79.509503112853167</c:v>
                </c:pt>
                <c:pt idx="58">
                  <c:v>84.208352496917215</c:v>
                </c:pt>
                <c:pt idx="59">
                  <c:v>89.023813099338213</c:v>
                </c:pt>
                <c:pt idx="60">
                  <c:v>92.619344820136149</c:v>
                </c:pt>
                <c:pt idx="61">
                  <c:v>98.361848470500917</c:v>
                </c:pt>
                <c:pt idx="62">
                  <c:v>103.98710908335265</c:v>
                </c:pt>
                <c:pt idx="63">
                  <c:v>109.7129069812238</c:v>
                </c:pt>
                <c:pt idx="64">
                  <c:v>114.55627180168386</c:v>
                </c:pt>
                <c:pt idx="65">
                  <c:v>119.35126435602182</c:v>
                </c:pt>
                <c:pt idx="66">
                  <c:v>123.52739957738348</c:v>
                </c:pt>
                <c:pt idx="67">
                  <c:v>128.87552202280602</c:v>
                </c:pt>
                <c:pt idx="68">
                  <c:v>135.81335794803149</c:v>
                </c:pt>
                <c:pt idx="69">
                  <c:v>142.59820139400637</c:v>
                </c:pt>
                <c:pt idx="70">
                  <c:v>149.36963848072574</c:v>
                </c:pt>
                <c:pt idx="71">
                  <c:v>155.55609078263137</c:v>
                </c:pt>
                <c:pt idx="72">
                  <c:v>165.85455350654041</c:v>
                </c:pt>
                <c:pt idx="73">
                  <c:v>174.08522505800107</c:v>
                </c:pt>
                <c:pt idx="74">
                  <c:v>180.53002206025585</c:v>
                </c:pt>
                <c:pt idx="75">
                  <c:v>186.60072418900512</c:v>
                </c:pt>
                <c:pt idx="76">
                  <c:v>194.03758372460047</c:v>
                </c:pt>
                <c:pt idx="77">
                  <c:v>205.37980177794651</c:v>
                </c:pt>
                <c:pt idx="78">
                  <c:v>217.33626676827544</c:v>
                </c:pt>
                <c:pt idx="79">
                  <c:v>228.49737541805953</c:v>
                </c:pt>
                <c:pt idx="80">
                  <c:v>240.07423069518788</c:v>
                </c:pt>
                <c:pt idx="81">
                  <c:v>248.71873322293183</c:v>
                </c:pt>
                <c:pt idx="82">
                  <c:v>268.53905749066985</c:v>
                </c:pt>
                <c:pt idx="83">
                  <c:v>290.24048950087843</c:v>
                </c:pt>
                <c:pt idx="84">
                  <c:v>305.80355549929868</c:v>
                </c:pt>
                <c:pt idx="85">
                  <c:v>323.48318568670942</c:v>
                </c:pt>
                <c:pt idx="86">
                  <c:v>341.01061311901611</c:v>
                </c:pt>
                <c:pt idx="87">
                  <c:v>382.09841106619871</c:v>
                </c:pt>
                <c:pt idx="88">
                  <c:v>407.22850759566558</c:v>
                </c:pt>
                <c:pt idx="89">
                  <c:v>432.3586041251524</c:v>
                </c:pt>
                <c:pt idx="90">
                  <c:v>457.48870065463922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51872"/>
        <c:axId val="220519424"/>
      </c:lineChart>
      <c:catAx>
        <c:axId val="15435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 (years)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20519424"/>
        <c:crosses val="autoZero"/>
        <c:auto val="1"/>
        <c:lblAlgn val="ctr"/>
        <c:lblOffset val="100"/>
        <c:tickLblSkip val="5"/>
        <c:noMultiLvlLbl val="0"/>
      </c:catAx>
      <c:valAx>
        <c:axId val="220519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</a:t>
                </a:r>
              </a:p>
            </c:rich>
          </c:tx>
          <c:layout>
            <c:manualLayout>
              <c:xMode val="edge"/>
              <c:yMode val="edge"/>
              <c:x val="1.1724957457240922E-2"/>
              <c:y val="0.371450081599104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54351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74289752242508"/>
          <c:y val="0.87462009760126425"/>
          <c:w val="0.70081970522915404"/>
          <c:h val="3.86426356312117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Figure 6.4 Current and Future Public Spending on Pensions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2928383952005998"/>
          <c:y val="9.0720414864934623E-2"/>
          <c:w val="0.74141213117591076"/>
          <c:h val="0.62928736782334882"/>
        </c:manualLayout>
      </c:layout>
      <c:barChart>
        <c:barDir val="bar"/>
        <c:grouping val="clustered"/>
        <c:varyColors val="0"/>
        <c:ser>
          <c:idx val="1"/>
          <c:order val="0"/>
          <c:tx>
            <c:v>2010</c:v>
          </c:tx>
          <c:invertIfNegative val="0"/>
          <c:cat>
            <c:strRef>
              <c:f>'f6.4'!$A$3:$A$19</c:f>
              <c:strCache>
                <c:ptCount val="17"/>
                <c:pt idx="0">
                  <c:v>Argentina</c:v>
                </c:pt>
                <c:pt idx="1">
                  <c:v>Bolivia </c:v>
                </c:pt>
                <c:pt idx="2">
                  <c:v>Brazil</c:v>
                </c:pt>
                <c:pt idx="3">
                  <c:v>Chile</c:v>
                </c:pt>
                <c:pt idx="4">
                  <c:v>Colombia</c:v>
                </c:pt>
                <c:pt idx="5">
                  <c:v>Costa Rica</c:v>
                </c:pt>
                <c:pt idx="6">
                  <c:v>Ecuador</c:v>
                </c:pt>
                <c:pt idx="7">
                  <c:v>El Salvador</c:v>
                </c:pt>
                <c:pt idx="8">
                  <c:v>Guatemala</c:v>
                </c:pt>
                <c:pt idx="9">
                  <c:v>Honduras</c:v>
                </c:pt>
                <c:pt idx="10">
                  <c:v>Mexico</c:v>
                </c:pt>
                <c:pt idx="11">
                  <c:v>Panama</c:v>
                </c:pt>
                <c:pt idx="12">
                  <c:v>Paraguay</c:v>
                </c:pt>
                <c:pt idx="13">
                  <c:v>Peru</c:v>
                </c:pt>
                <c:pt idx="14">
                  <c:v>Dominican Republic</c:v>
                </c:pt>
                <c:pt idx="15">
                  <c:v>Uruguay</c:v>
                </c:pt>
                <c:pt idx="16">
                  <c:v>Venezuela</c:v>
                </c:pt>
              </c:strCache>
            </c:strRef>
          </c:cat>
          <c:val>
            <c:numRef>
              <c:f>'f6.4'!$H$3:$H$19</c:f>
              <c:numCache>
                <c:formatCode>0.0</c:formatCode>
                <c:ptCount val="17"/>
                <c:pt idx="0">
                  <c:v>21.00975745206058</c:v>
                </c:pt>
                <c:pt idx="1">
                  <c:v>31.420750177296721</c:v>
                </c:pt>
                <c:pt idx="2">
                  <c:v>48.570356981795193</c:v>
                </c:pt>
                <c:pt idx="3">
                  <c:v>12.043239942926327</c:v>
                </c:pt>
                <c:pt idx="4">
                  <c:v>18.200250344720558</c:v>
                </c:pt>
                <c:pt idx="5">
                  <c:v>21.334898379831778</c:v>
                </c:pt>
                <c:pt idx="6">
                  <c:v>18.451441320307413</c:v>
                </c:pt>
                <c:pt idx="7">
                  <c:v>6.6282988895245554</c:v>
                </c:pt>
                <c:pt idx="8">
                  <c:v>8.2468331022424461</c:v>
                </c:pt>
                <c:pt idx="9">
                  <c:v>12.150450896464546</c:v>
                </c:pt>
                <c:pt idx="10">
                  <c:v>14.998921802942105</c:v>
                </c:pt>
                <c:pt idx="11">
                  <c:v>25.261620986668877</c:v>
                </c:pt>
                <c:pt idx="12">
                  <c:v>15.808756613389452</c:v>
                </c:pt>
                <c:pt idx="13">
                  <c:v>10.70208284726681</c:v>
                </c:pt>
                <c:pt idx="14">
                  <c:v>6.8186405800950896</c:v>
                </c:pt>
                <c:pt idx="15">
                  <c:v>17.217694749234841</c:v>
                </c:pt>
                <c:pt idx="16">
                  <c:v>22.506689342632225</c:v>
                </c:pt>
              </c:numCache>
            </c:numRef>
          </c:val>
        </c:ser>
        <c:ser>
          <c:idx val="0"/>
          <c:order val="1"/>
          <c:tx>
            <c:v>2015</c:v>
          </c:tx>
          <c:invertIfNegative val="0"/>
          <c:cat>
            <c:strRef>
              <c:f>'f6.4'!$A$3:$A$19</c:f>
              <c:strCache>
                <c:ptCount val="17"/>
                <c:pt idx="0">
                  <c:v>Argentina</c:v>
                </c:pt>
                <c:pt idx="1">
                  <c:v>Bolivia </c:v>
                </c:pt>
                <c:pt idx="2">
                  <c:v>Brazil</c:v>
                </c:pt>
                <c:pt idx="3">
                  <c:v>Chile</c:v>
                </c:pt>
                <c:pt idx="4">
                  <c:v>Colombia</c:v>
                </c:pt>
                <c:pt idx="5">
                  <c:v>Costa Rica</c:v>
                </c:pt>
                <c:pt idx="6">
                  <c:v>Ecuador</c:v>
                </c:pt>
                <c:pt idx="7">
                  <c:v>El Salvador</c:v>
                </c:pt>
                <c:pt idx="8">
                  <c:v>Guatemala</c:v>
                </c:pt>
                <c:pt idx="9">
                  <c:v>Honduras</c:v>
                </c:pt>
                <c:pt idx="10">
                  <c:v>Mexico</c:v>
                </c:pt>
                <c:pt idx="11">
                  <c:v>Panama</c:v>
                </c:pt>
                <c:pt idx="12">
                  <c:v>Paraguay</c:v>
                </c:pt>
                <c:pt idx="13">
                  <c:v>Peru</c:v>
                </c:pt>
                <c:pt idx="14">
                  <c:v>Dominican Republic</c:v>
                </c:pt>
                <c:pt idx="15">
                  <c:v>Uruguay</c:v>
                </c:pt>
                <c:pt idx="16">
                  <c:v>Venezuela</c:v>
                </c:pt>
              </c:strCache>
            </c:strRef>
          </c:cat>
          <c:val>
            <c:numRef>
              <c:f>'f6.4'!$C$3:$C$19</c:f>
              <c:numCache>
                <c:formatCode>0.0</c:formatCode>
                <c:ptCount val="17"/>
                <c:pt idx="0">
                  <c:v>5.997036712946521</c:v>
                </c:pt>
                <c:pt idx="1">
                  <c:v>3.2600066936491361</c:v>
                </c:pt>
                <c:pt idx="2">
                  <c:v>8.4186541047443075</c:v>
                </c:pt>
                <c:pt idx="3">
                  <c:v>3.0491553045791542</c:v>
                </c:pt>
                <c:pt idx="4">
                  <c:v>3.52475574560783</c:v>
                </c:pt>
                <c:pt idx="5">
                  <c:v>4.3699856840227689</c:v>
                </c:pt>
                <c:pt idx="6">
                  <c:v>2.3712971273769812</c:v>
                </c:pt>
                <c:pt idx="7">
                  <c:v>1.3281510443459916</c:v>
                </c:pt>
                <c:pt idx="8">
                  <c:v>0.71237075861493404</c:v>
                </c:pt>
                <c:pt idx="9">
                  <c:v>1.3262002172145424</c:v>
                </c:pt>
                <c:pt idx="10">
                  <c:v>2.140282735623201</c:v>
                </c:pt>
                <c:pt idx="11">
                  <c:v>3.5007432817873796</c:v>
                </c:pt>
                <c:pt idx="12">
                  <c:v>2.3377765682048821</c:v>
                </c:pt>
                <c:pt idx="13">
                  <c:v>1.7423466297723758</c:v>
                </c:pt>
                <c:pt idx="14">
                  <c:v>1.1215588348046648</c:v>
                </c:pt>
                <c:pt idx="15">
                  <c:v>8.4850903998383806</c:v>
                </c:pt>
                <c:pt idx="16">
                  <c:v>3.322523183788173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41408"/>
        <c:axId val="133442944"/>
      </c:barChart>
      <c:catAx>
        <c:axId val="1334414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3442944"/>
        <c:crosses val="autoZero"/>
        <c:auto val="1"/>
        <c:lblAlgn val="ctr"/>
        <c:lblOffset val="100"/>
        <c:noMultiLvlLbl val="0"/>
      </c:catAx>
      <c:valAx>
        <c:axId val="133442944"/>
        <c:scaling>
          <c:orientation val="minMax"/>
          <c:max val="5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Pension expenditures as a percentage of GDP</a:t>
                </a:r>
              </a:p>
            </c:rich>
          </c:tx>
          <c:layout>
            <c:manualLayout>
              <c:xMode val="edge"/>
              <c:yMode val="edge"/>
              <c:x val="0.41054668166479191"/>
              <c:y val="0.7722922002374513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3441408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49905361829771278"/>
          <c:y val="0.82422258488490752"/>
          <c:w val="0.1718396354301866"/>
          <c:h val="3.45699104147801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91925769291639E-2"/>
          <c:y val="4.2085107716185503E-2"/>
          <c:w val="0.90452488188547431"/>
          <c:h val="0.6510358298809687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'f6.5'!$C$5</c:f>
              <c:strCache>
                <c:ptCount val="1"/>
                <c:pt idx="0">
                  <c:v>~1993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'f6.5'!$C$6:$C$24</c:f>
              <c:numCache>
                <c:formatCode>General</c:formatCode>
                <c:ptCount val="19"/>
                <c:pt idx="5">
                  <c:v>13.573688312276902</c:v>
                </c:pt>
                <c:pt idx="6">
                  <c:v>26.469726250225921</c:v>
                </c:pt>
                <c:pt idx="7">
                  <c:v>34.998186166921698</c:v>
                </c:pt>
                <c:pt idx="8">
                  <c:v>36.706703582243229</c:v>
                </c:pt>
                <c:pt idx="11">
                  <c:v>26.085981799651371</c:v>
                </c:pt>
                <c:pt idx="13">
                  <c:v>46.145310193091341</c:v>
                </c:pt>
                <c:pt idx="15">
                  <c:v>46.546649906188016</c:v>
                </c:pt>
                <c:pt idx="16">
                  <c:v>66.106302715348789</c:v>
                </c:pt>
                <c:pt idx="17">
                  <c:v>68.501609657755537</c:v>
                </c:pt>
              </c:numCache>
            </c:numRef>
          </c:val>
        </c:ser>
        <c:ser>
          <c:idx val="0"/>
          <c:order val="1"/>
          <c:tx>
            <c:strRef>
              <c:f>'f6.5'!$D$5</c:f>
              <c:strCache>
                <c:ptCount val="1"/>
                <c:pt idx="0">
                  <c:v>~2003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'f6.5'!$A$6:$A$24</c:f>
              <c:strCache>
                <c:ptCount val="19"/>
                <c:pt idx="0">
                  <c:v>Honduras</c:v>
                </c:pt>
                <c:pt idx="1">
                  <c:v>Nicaragua</c:v>
                </c:pt>
                <c:pt idx="2">
                  <c:v>Guatemala</c:v>
                </c:pt>
                <c:pt idx="3">
                  <c:v>Peru</c:v>
                </c:pt>
                <c:pt idx="4">
                  <c:v>Bolivia</c:v>
                </c:pt>
                <c:pt idx="5">
                  <c:v>Paraguay</c:v>
                </c:pt>
                <c:pt idx="6">
                  <c:v>El Salvador</c:v>
                </c:pt>
                <c:pt idx="7">
                  <c:v>Mixico</c:v>
                </c:pt>
                <c:pt idx="8">
                  <c:v>Ecuador</c:v>
                </c:pt>
                <c:pt idx="9">
                  <c:v>Venezuela</c:v>
                </c:pt>
                <c:pt idx="10">
                  <c:v>Dom. Rep.</c:v>
                </c:pt>
                <c:pt idx="11">
                  <c:v>Colombia</c:v>
                </c:pt>
                <c:pt idx="12">
                  <c:v>Jamaica</c:v>
                </c:pt>
                <c:pt idx="13">
                  <c:v>Argentina</c:v>
                </c:pt>
                <c:pt idx="14">
                  <c:v>Panama</c:v>
                </c:pt>
                <c:pt idx="15">
                  <c:v>Brazil</c:v>
                </c:pt>
                <c:pt idx="16">
                  <c:v>Chile</c:v>
                </c:pt>
                <c:pt idx="17">
                  <c:v>Costa Rica</c:v>
                </c:pt>
                <c:pt idx="18">
                  <c:v>Uruguay</c:v>
                </c:pt>
              </c:strCache>
            </c:strRef>
          </c:cat>
          <c:val>
            <c:numRef>
              <c:f>'f6.5'!$D$6:$D$24</c:f>
              <c:numCache>
                <c:formatCode>General</c:formatCode>
                <c:ptCount val="19"/>
                <c:pt idx="0">
                  <c:v>20.88498306873273</c:v>
                </c:pt>
                <c:pt idx="1">
                  <c:v>18.35132012626698</c:v>
                </c:pt>
                <c:pt idx="2">
                  <c:v>21.069101043022197</c:v>
                </c:pt>
                <c:pt idx="3">
                  <c:v>12.531856715843606</c:v>
                </c:pt>
                <c:pt idx="4">
                  <c:v>11.608000550827741</c:v>
                </c:pt>
                <c:pt idx="5">
                  <c:v>12.783470325628713</c:v>
                </c:pt>
                <c:pt idx="6">
                  <c:v>30.787586541103636</c:v>
                </c:pt>
                <c:pt idx="7">
                  <c:v>36.953225043481588</c:v>
                </c:pt>
                <c:pt idx="8">
                  <c:v>19.00004568099968</c:v>
                </c:pt>
                <c:pt idx="9">
                  <c:v>32.035298345479305</c:v>
                </c:pt>
                <c:pt idx="10">
                  <c:v>23.149159707426818</c:v>
                </c:pt>
                <c:pt idx="11">
                  <c:v>28.897584563134703</c:v>
                </c:pt>
                <c:pt idx="13">
                  <c:v>38.3566104521474</c:v>
                </c:pt>
                <c:pt idx="14">
                  <c:v>53.175535779150017</c:v>
                </c:pt>
                <c:pt idx="15">
                  <c:v>48.995759354060191</c:v>
                </c:pt>
                <c:pt idx="16">
                  <c:v>63.900252607615371</c:v>
                </c:pt>
                <c:pt idx="17">
                  <c:v>62.185434972557708</c:v>
                </c:pt>
                <c:pt idx="18">
                  <c:v>61.6981354421589</c:v>
                </c:pt>
              </c:numCache>
            </c:numRef>
          </c:val>
        </c:ser>
        <c:ser>
          <c:idx val="1"/>
          <c:order val="2"/>
          <c:tx>
            <c:strRef>
              <c:f>'f6.5'!$E$5</c:f>
              <c:strCache>
                <c:ptCount val="1"/>
                <c:pt idx="0">
                  <c:v>~2013</c:v>
                </c:pt>
              </c:strCache>
            </c:strRef>
          </c:tx>
          <c:spPr>
            <a:solidFill>
              <a:srgbClr val="005073"/>
            </a:solidFill>
          </c:spPr>
          <c:invertIfNegative val="0"/>
          <c:cat>
            <c:strRef>
              <c:f>'f6.5'!$A$6:$A$24</c:f>
              <c:strCache>
                <c:ptCount val="19"/>
                <c:pt idx="0">
                  <c:v>Honduras</c:v>
                </c:pt>
                <c:pt idx="1">
                  <c:v>Nicaragua</c:v>
                </c:pt>
                <c:pt idx="2">
                  <c:v>Guatemala</c:v>
                </c:pt>
                <c:pt idx="3">
                  <c:v>Peru</c:v>
                </c:pt>
                <c:pt idx="4">
                  <c:v>Bolivia</c:v>
                </c:pt>
                <c:pt idx="5">
                  <c:v>Paraguay</c:v>
                </c:pt>
                <c:pt idx="6">
                  <c:v>El Salvador</c:v>
                </c:pt>
                <c:pt idx="7">
                  <c:v>Mixico</c:v>
                </c:pt>
                <c:pt idx="8">
                  <c:v>Ecuador</c:v>
                </c:pt>
                <c:pt idx="9">
                  <c:v>Venezuela</c:v>
                </c:pt>
                <c:pt idx="10">
                  <c:v>Dom. Rep.</c:v>
                </c:pt>
                <c:pt idx="11">
                  <c:v>Colombia</c:v>
                </c:pt>
                <c:pt idx="12">
                  <c:v>Jamaica</c:v>
                </c:pt>
                <c:pt idx="13">
                  <c:v>Argentina</c:v>
                </c:pt>
                <c:pt idx="14">
                  <c:v>Panama</c:v>
                </c:pt>
                <c:pt idx="15">
                  <c:v>Brazil</c:v>
                </c:pt>
                <c:pt idx="16">
                  <c:v>Chile</c:v>
                </c:pt>
                <c:pt idx="17">
                  <c:v>Costa Rica</c:v>
                </c:pt>
                <c:pt idx="18">
                  <c:v>Uruguay</c:v>
                </c:pt>
              </c:strCache>
            </c:strRef>
          </c:cat>
          <c:val>
            <c:numRef>
              <c:f>'f6.5'!$E$6:$E$24</c:f>
              <c:numCache>
                <c:formatCode>General</c:formatCode>
                <c:ptCount val="19"/>
                <c:pt idx="0">
                  <c:v>17.400693240177077</c:v>
                </c:pt>
                <c:pt idx="1">
                  <c:v>18.566109812363052</c:v>
                </c:pt>
                <c:pt idx="2">
                  <c:v>19.593174282747732</c:v>
                </c:pt>
                <c:pt idx="3">
                  <c:v>21.107487068591315</c:v>
                </c:pt>
                <c:pt idx="4">
                  <c:v>22.288608200588232</c:v>
                </c:pt>
                <c:pt idx="5">
                  <c:v>23.029352158826217</c:v>
                </c:pt>
                <c:pt idx="6">
                  <c:v>30.485571102073973</c:v>
                </c:pt>
                <c:pt idx="7">
                  <c:v>30.615847143030063</c:v>
                </c:pt>
                <c:pt idx="8">
                  <c:v>32.907285777147202</c:v>
                </c:pt>
                <c:pt idx="9">
                  <c:v>33.719612184143536</c:v>
                </c:pt>
                <c:pt idx="10">
                  <c:v>34.745339165980958</c:v>
                </c:pt>
                <c:pt idx="11">
                  <c:v>35.349420322982958</c:v>
                </c:pt>
                <c:pt idx="12">
                  <c:v>41.341372041290903</c:v>
                </c:pt>
                <c:pt idx="13">
                  <c:v>51.520745688182565</c:v>
                </c:pt>
                <c:pt idx="14">
                  <c:v>56.090856548837188</c:v>
                </c:pt>
                <c:pt idx="15">
                  <c:v>63.435520706165029</c:v>
                </c:pt>
                <c:pt idx="16">
                  <c:v>71.080502020600349</c:v>
                </c:pt>
                <c:pt idx="17">
                  <c:v>71.742482593007679</c:v>
                </c:pt>
                <c:pt idx="18">
                  <c:v>76.619314614320061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03840"/>
        <c:axId val="60005376"/>
      </c:barChart>
      <c:lineChart>
        <c:grouping val="standard"/>
        <c:varyColors val="0"/>
        <c:ser>
          <c:idx val="2"/>
          <c:order val="3"/>
          <c:tx>
            <c:strRef>
              <c:f>'f6.5'!$G$5</c:f>
              <c:strCache>
                <c:ptCount val="1"/>
                <c:pt idx="0">
                  <c:v>LAC ~2003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9.4143388258642102E-2"/>
                  <c:y val="3.44332699496063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'f6.5'!$G$6:$G$24</c:f>
              <c:numCache>
                <c:formatCode>General</c:formatCode>
                <c:ptCount val="19"/>
                <c:pt idx="0">
                  <c:v>38.150662341340649</c:v>
                </c:pt>
                <c:pt idx="1">
                  <c:v>38.150662341340649</c:v>
                </c:pt>
                <c:pt idx="2">
                  <c:v>38.150662341340649</c:v>
                </c:pt>
                <c:pt idx="3">
                  <c:v>38.150662341340649</c:v>
                </c:pt>
                <c:pt idx="4">
                  <c:v>38.150662341340649</c:v>
                </c:pt>
                <c:pt idx="5">
                  <c:v>38.150662341340649</c:v>
                </c:pt>
                <c:pt idx="6">
                  <c:v>38.150662341340649</c:v>
                </c:pt>
                <c:pt idx="7">
                  <c:v>38.150662341340649</c:v>
                </c:pt>
                <c:pt idx="8">
                  <c:v>38.150662341340649</c:v>
                </c:pt>
                <c:pt idx="9">
                  <c:v>38.150662341340649</c:v>
                </c:pt>
                <c:pt idx="10">
                  <c:v>38.150662341340649</c:v>
                </c:pt>
                <c:pt idx="11">
                  <c:v>38.150662341340649</c:v>
                </c:pt>
                <c:pt idx="12">
                  <c:v>38.150662341340649</c:v>
                </c:pt>
                <c:pt idx="13">
                  <c:v>38.150662341340649</c:v>
                </c:pt>
                <c:pt idx="14">
                  <c:v>38.150662341340649</c:v>
                </c:pt>
                <c:pt idx="15">
                  <c:v>38.150662341340649</c:v>
                </c:pt>
                <c:pt idx="16">
                  <c:v>38.150662341340649</c:v>
                </c:pt>
                <c:pt idx="17">
                  <c:v>38.150662341340649</c:v>
                </c:pt>
                <c:pt idx="18">
                  <c:v>38.25566408397075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'f6.5'!$H$5</c:f>
              <c:strCache>
                <c:ptCount val="1"/>
                <c:pt idx="0">
                  <c:v>LAC ~2013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1893811222940024E-3"/>
                  <c:y val="-3.8259188832895911E-2"/>
                </c:manualLayout>
              </c:layout>
              <c:numFmt formatCode="0.0%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'f6.5'!$H$6:$H$24</c:f>
              <c:numCache>
                <c:formatCode>General</c:formatCode>
                <c:ptCount val="19"/>
                <c:pt idx="0">
                  <c:v>45.17553477372536</c:v>
                </c:pt>
                <c:pt idx="1">
                  <c:v>45.17553477372536</c:v>
                </c:pt>
                <c:pt idx="2">
                  <c:v>45.17553477372536</c:v>
                </c:pt>
                <c:pt idx="3">
                  <c:v>45.17553477372536</c:v>
                </c:pt>
                <c:pt idx="4">
                  <c:v>45.17553477372536</c:v>
                </c:pt>
                <c:pt idx="5">
                  <c:v>45.17553477372536</c:v>
                </c:pt>
                <c:pt idx="6">
                  <c:v>45.17553477372536</c:v>
                </c:pt>
                <c:pt idx="7">
                  <c:v>45.17553477372536</c:v>
                </c:pt>
                <c:pt idx="8">
                  <c:v>45.17553477372536</c:v>
                </c:pt>
                <c:pt idx="9">
                  <c:v>45.17553477372536</c:v>
                </c:pt>
                <c:pt idx="10">
                  <c:v>45.17553477372536</c:v>
                </c:pt>
                <c:pt idx="11">
                  <c:v>45.17553477372536</c:v>
                </c:pt>
                <c:pt idx="12">
                  <c:v>45.17553477372536</c:v>
                </c:pt>
                <c:pt idx="13">
                  <c:v>45.17553477372536</c:v>
                </c:pt>
                <c:pt idx="14">
                  <c:v>45.17553477372536</c:v>
                </c:pt>
                <c:pt idx="15">
                  <c:v>45.17553477372536</c:v>
                </c:pt>
                <c:pt idx="16">
                  <c:v>45.17553477372536</c:v>
                </c:pt>
                <c:pt idx="17">
                  <c:v>45.17553477372536</c:v>
                </c:pt>
                <c:pt idx="18">
                  <c:v>45.17553477372536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'f6.5'!$F$5</c:f>
              <c:strCache>
                <c:ptCount val="1"/>
                <c:pt idx="0">
                  <c:v>LAC ~1993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'f6.5'!$F$6:$F$24</c:f>
              <c:numCache>
                <c:formatCode>General</c:formatCode>
                <c:ptCount val="19"/>
                <c:pt idx="0">
                  <c:v>41.108533007868786</c:v>
                </c:pt>
                <c:pt idx="1">
                  <c:v>41.108533007868786</c:v>
                </c:pt>
                <c:pt idx="2">
                  <c:v>41.108533007868786</c:v>
                </c:pt>
                <c:pt idx="3">
                  <c:v>41.108533007868786</c:v>
                </c:pt>
                <c:pt idx="4">
                  <c:v>41.108533007868786</c:v>
                </c:pt>
                <c:pt idx="5">
                  <c:v>41.108533007868786</c:v>
                </c:pt>
                <c:pt idx="6">
                  <c:v>41.108533007868786</c:v>
                </c:pt>
                <c:pt idx="7">
                  <c:v>41.108533007868786</c:v>
                </c:pt>
                <c:pt idx="8">
                  <c:v>41.108533007868786</c:v>
                </c:pt>
                <c:pt idx="9">
                  <c:v>41.108533007868786</c:v>
                </c:pt>
                <c:pt idx="10">
                  <c:v>41.108533007868786</c:v>
                </c:pt>
                <c:pt idx="11">
                  <c:v>41.108533007868786</c:v>
                </c:pt>
                <c:pt idx="12">
                  <c:v>41.108533007868786</c:v>
                </c:pt>
                <c:pt idx="13">
                  <c:v>41.108533007868786</c:v>
                </c:pt>
                <c:pt idx="14">
                  <c:v>41.108533007868786</c:v>
                </c:pt>
                <c:pt idx="15">
                  <c:v>41.108533007868786</c:v>
                </c:pt>
                <c:pt idx="16">
                  <c:v>41.108533007868786</c:v>
                </c:pt>
                <c:pt idx="17">
                  <c:v>41.108533007868786</c:v>
                </c:pt>
                <c:pt idx="18">
                  <c:v>41.108533007868786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03840"/>
        <c:axId val="60005376"/>
      </c:lineChart>
      <c:catAx>
        <c:axId val="60003840"/>
        <c:scaling>
          <c:orientation val="minMax"/>
        </c:scaling>
        <c:delete val="0"/>
        <c:axPos val="b"/>
        <c:majorTickMark val="out"/>
        <c:minorTickMark val="none"/>
        <c:tickLblPos val="nextTo"/>
        <c:crossAx val="60005376"/>
        <c:crosses val="autoZero"/>
        <c:auto val="1"/>
        <c:lblAlgn val="ctr"/>
        <c:lblOffset val="100"/>
        <c:noMultiLvlLbl val="0"/>
      </c:catAx>
      <c:valAx>
        <c:axId val="6000537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60003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673536726264949"/>
          <c:y val="0.83113388185562487"/>
          <c:w val="0.62971238427741627"/>
          <c:h val="9.99995782451624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Garamond" panose="020204040303010108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Figure 6.5 Share of Workers Contributing to Pensions, 1993–2013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321764055808817E-2"/>
          <c:y val="0.12479111050823939"/>
          <c:w val="0.8825949716811714"/>
          <c:h val="0.6295445228265923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'f6.5'!$C$5</c:f>
              <c:strCache>
                <c:ptCount val="1"/>
                <c:pt idx="0">
                  <c:v>~1993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invertIfNegative val="0"/>
          <c:val>
            <c:numRef>
              <c:f>'f6.5'!$C$6:$C$24</c:f>
              <c:numCache>
                <c:formatCode>General</c:formatCode>
                <c:ptCount val="19"/>
                <c:pt idx="5">
                  <c:v>13.573688312276902</c:v>
                </c:pt>
                <c:pt idx="6">
                  <c:v>26.469726250225921</c:v>
                </c:pt>
                <c:pt idx="7">
                  <c:v>34.998186166921698</c:v>
                </c:pt>
                <c:pt idx="8">
                  <c:v>36.706703582243229</c:v>
                </c:pt>
                <c:pt idx="11">
                  <c:v>26.085981799651371</c:v>
                </c:pt>
                <c:pt idx="13">
                  <c:v>46.145310193091341</c:v>
                </c:pt>
                <c:pt idx="15">
                  <c:v>46.546649906188016</c:v>
                </c:pt>
                <c:pt idx="16">
                  <c:v>66.106302715348789</c:v>
                </c:pt>
                <c:pt idx="17">
                  <c:v>68.501609657755537</c:v>
                </c:pt>
              </c:numCache>
            </c:numRef>
          </c:val>
        </c:ser>
        <c:ser>
          <c:idx val="0"/>
          <c:order val="1"/>
          <c:tx>
            <c:strRef>
              <c:f>'f6.5'!$D$5</c:f>
              <c:strCache>
                <c:ptCount val="1"/>
                <c:pt idx="0">
                  <c:v>~2003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'f6.5'!$A$6:$A$24</c:f>
              <c:strCache>
                <c:ptCount val="19"/>
                <c:pt idx="0">
                  <c:v>Honduras</c:v>
                </c:pt>
                <c:pt idx="1">
                  <c:v>Nicaragua</c:v>
                </c:pt>
                <c:pt idx="2">
                  <c:v>Guatemala</c:v>
                </c:pt>
                <c:pt idx="3">
                  <c:v>Peru</c:v>
                </c:pt>
                <c:pt idx="4">
                  <c:v>Bolivia</c:v>
                </c:pt>
                <c:pt idx="5">
                  <c:v>Paraguay</c:v>
                </c:pt>
                <c:pt idx="6">
                  <c:v>El Salvador</c:v>
                </c:pt>
                <c:pt idx="7">
                  <c:v>Mixico</c:v>
                </c:pt>
                <c:pt idx="8">
                  <c:v>Ecuador</c:v>
                </c:pt>
                <c:pt idx="9">
                  <c:v>Venezuela</c:v>
                </c:pt>
                <c:pt idx="10">
                  <c:v>Dom. Rep.</c:v>
                </c:pt>
                <c:pt idx="11">
                  <c:v>Colombia</c:v>
                </c:pt>
                <c:pt idx="12">
                  <c:v>Jamaica</c:v>
                </c:pt>
                <c:pt idx="13">
                  <c:v>Argentina</c:v>
                </c:pt>
                <c:pt idx="14">
                  <c:v>Panama</c:v>
                </c:pt>
                <c:pt idx="15">
                  <c:v>Brazil</c:v>
                </c:pt>
                <c:pt idx="16">
                  <c:v>Chile</c:v>
                </c:pt>
                <c:pt idx="17">
                  <c:v>Costa Rica</c:v>
                </c:pt>
                <c:pt idx="18">
                  <c:v>Uruguay</c:v>
                </c:pt>
              </c:strCache>
            </c:strRef>
          </c:cat>
          <c:val>
            <c:numRef>
              <c:f>'f6.5'!$D$6:$D$24</c:f>
              <c:numCache>
                <c:formatCode>General</c:formatCode>
                <c:ptCount val="19"/>
                <c:pt idx="0">
                  <c:v>20.88498306873273</c:v>
                </c:pt>
                <c:pt idx="1">
                  <c:v>18.35132012626698</c:v>
                </c:pt>
                <c:pt idx="2">
                  <c:v>21.069101043022197</c:v>
                </c:pt>
                <c:pt idx="3">
                  <c:v>12.531856715843606</c:v>
                </c:pt>
                <c:pt idx="4">
                  <c:v>11.608000550827741</c:v>
                </c:pt>
                <c:pt idx="5">
                  <c:v>12.783470325628713</c:v>
                </c:pt>
                <c:pt idx="6">
                  <c:v>30.787586541103636</c:v>
                </c:pt>
                <c:pt idx="7">
                  <c:v>36.953225043481588</c:v>
                </c:pt>
                <c:pt idx="8">
                  <c:v>19.00004568099968</c:v>
                </c:pt>
                <c:pt idx="9">
                  <c:v>32.035298345479305</c:v>
                </c:pt>
                <c:pt idx="10">
                  <c:v>23.149159707426818</c:v>
                </c:pt>
                <c:pt idx="11">
                  <c:v>28.897584563134703</c:v>
                </c:pt>
                <c:pt idx="13">
                  <c:v>38.3566104521474</c:v>
                </c:pt>
                <c:pt idx="14">
                  <c:v>53.175535779150017</c:v>
                </c:pt>
                <c:pt idx="15">
                  <c:v>48.995759354060191</c:v>
                </c:pt>
                <c:pt idx="16">
                  <c:v>63.900252607615371</c:v>
                </c:pt>
                <c:pt idx="17">
                  <c:v>62.185434972557708</c:v>
                </c:pt>
                <c:pt idx="18">
                  <c:v>61.6981354421589</c:v>
                </c:pt>
              </c:numCache>
            </c:numRef>
          </c:val>
        </c:ser>
        <c:ser>
          <c:idx val="1"/>
          <c:order val="2"/>
          <c:tx>
            <c:strRef>
              <c:f>'f6.5'!$E$5</c:f>
              <c:strCache>
                <c:ptCount val="1"/>
                <c:pt idx="0">
                  <c:v>~2013</c:v>
                </c:pt>
              </c:strCache>
            </c:strRef>
          </c:tx>
          <c:spPr>
            <a:solidFill>
              <a:srgbClr val="005073"/>
            </a:solidFill>
          </c:spPr>
          <c:invertIfNegative val="0"/>
          <c:cat>
            <c:strRef>
              <c:f>'f6.5'!$A$6:$A$24</c:f>
              <c:strCache>
                <c:ptCount val="19"/>
                <c:pt idx="0">
                  <c:v>Honduras</c:v>
                </c:pt>
                <c:pt idx="1">
                  <c:v>Nicaragua</c:v>
                </c:pt>
                <c:pt idx="2">
                  <c:v>Guatemala</c:v>
                </c:pt>
                <c:pt idx="3">
                  <c:v>Peru</c:v>
                </c:pt>
                <c:pt idx="4">
                  <c:v>Bolivia</c:v>
                </c:pt>
                <c:pt idx="5">
                  <c:v>Paraguay</c:v>
                </c:pt>
                <c:pt idx="6">
                  <c:v>El Salvador</c:v>
                </c:pt>
                <c:pt idx="7">
                  <c:v>Mixico</c:v>
                </c:pt>
                <c:pt idx="8">
                  <c:v>Ecuador</c:v>
                </c:pt>
                <c:pt idx="9">
                  <c:v>Venezuela</c:v>
                </c:pt>
                <c:pt idx="10">
                  <c:v>Dom. Rep.</c:v>
                </c:pt>
                <c:pt idx="11">
                  <c:v>Colombia</c:v>
                </c:pt>
                <c:pt idx="12">
                  <c:v>Jamaica</c:v>
                </c:pt>
                <c:pt idx="13">
                  <c:v>Argentina</c:v>
                </c:pt>
                <c:pt idx="14">
                  <c:v>Panama</c:v>
                </c:pt>
                <c:pt idx="15">
                  <c:v>Brazil</c:v>
                </c:pt>
                <c:pt idx="16">
                  <c:v>Chile</c:v>
                </c:pt>
                <c:pt idx="17">
                  <c:v>Costa Rica</c:v>
                </c:pt>
                <c:pt idx="18">
                  <c:v>Uruguay</c:v>
                </c:pt>
              </c:strCache>
            </c:strRef>
          </c:cat>
          <c:val>
            <c:numRef>
              <c:f>'f6.5'!$E$6:$E$24</c:f>
              <c:numCache>
                <c:formatCode>General</c:formatCode>
                <c:ptCount val="19"/>
                <c:pt idx="0">
                  <c:v>17.400693240177077</c:v>
                </c:pt>
                <c:pt idx="1">
                  <c:v>18.566109812363052</c:v>
                </c:pt>
                <c:pt idx="2">
                  <c:v>19.593174282747732</c:v>
                </c:pt>
                <c:pt idx="3">
                  <c:v>21.107487068591315</c:v>
                </c:pt>
                <c:pt idx="4">
                  <c:v>22.288608200588232</c:v>
                </c:pt>
                <c:pt idx="5">
                  <c:v>23.029352158826217</c:v>
                </c:pt>
                <c:pt idx="6">
                  <c:v>30.485571102073973</c:v>
                </c:pt>
                <c:pt idx="7">
                  <c:v>30.615847143030063</c:v>
                </c:pt>
                <c:pt idx="8">
                  <c:v>32.907285777147202</c:v>
                </c:pt>
                <c:pt idx="9">
                  <c:v>33.719612184143536</c:v>
                </c:pt>
                <c:pt idx="10">
                  <c:v>34.745339165980958</c:v>
                </c:pt>
                <c:pt idx="11">
                  <c:v>35.349420322982958</c:v>
                </c:pt>
                <c:pt idx="12">
                  <c:v>41.341372041290903</c:v>
                </c:pt>
                <c:pt idx="13">
                  <c:v>51.520745688182565</c:v>
                </c:pt>
                <c:pt idx="14">
                  <c:v>56.090856548837188</c:v>
                </c:pt>
                <c:pt idx="15">
                  <c:v>63.435520706165029</c:v>
                </c:pt>
                <c:pt idx="16">
                  <c:v>71.080502020600349</c:v>
                </c:pt>
                <c:pt idx="17">
                  <c:v>71.742482593007679</c:v>
                </c:pt>
                <c:pt idx="18">
                  <c:v>76.619314614320061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88032"/>
        <c:axId val="98989568"/>
      </c:barChart>
      <c:lineChart>
        <c:grouping val="standard"/>
        <c:varyColors val="0"/>
        <c:ser>
          <c:idx val="2"/>
          <c:order val="3"/>
          <c:tx>
            <c:strRef>
              <c:f>'f6.5'!$G$5</c:f>
              <c:strCache>
                <c:ptCount val="1"/>
                <c:pt idx="0">
                  <c:v>LAC ~2003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9.4143388258642102E-2"/>
                  <c:y val="3.443326994960632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LAC ~2003, 38,3%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'f6.5'!$G$6:$G$24</c:f>
              <c:numCache>
                <c:formatCode>General</c:formatCode>
                <c:ptCount val="19"/>
                <c:pt idx="0">
                  <c:v>38.150662341340649</c:v>
                </c:pt>
                <c:pt idx="1">
                  <c:v>38.150662341340649</c:v>
                </c:pt>
                <c:pt idx="2">
                  <c:v>38.150662341340649</c:v>
                </c:pt>
                <c:pt idx="3">
                  <c:v>38.150662341340649</c:v>
                </c:pt>
                <c:pt idx="4">
                  <c:v>38.150662341340649</c:v>
                </c:pt>
                <c:pt idx="5">
                  <c:v>38.150662341340649</c:v>
                </c:pt>
                <c:pt idx="6">
                  <c:v>38.150662341340649</c:v>
                </c:pt>
                <c:pt idx="7">
                  <c:v>38.150662341340649</c:v>
                </c:pt>
                <c:pt idx="8">
                  <c:v>38.150662341340649</c:v>
                </c:pt>
                <c:pt idx="9">
                  <c:v>38.150662341340649</c:v>
                </c:pt>
                <c:pt idx="10">
                  <c:v>38.150662341340649</c:v>
                </c:pt>
                <c:pt idx="11">
                  <c:v>38.150662341340649</c:v>
                </c:pt>
                <c:pt idx="12">
                  <c:v>38.150662341340649</c:v>
                </c:pt>
                <c:pt idx="13">
                  <c:v>38.150662341340649</c:v>
                </c:pt>
                <c:pt idx="14">
                  <c:v>38.150662341340649</c:v>
                </c:pt>
                <c:pt idx="15">
                  <c:v>38.150662341340649</c:v>
                </c:pt>
                <c:pt idx="16">
                  <c:v>38.150662341340649</c:v>
                </c:pt>
                <c:pt idx="17">
                  <c:v>38.150662341340649</c:v>
                </c:pt>
                <c:pt idx="18">
                  <c:v>38.25566408397075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'f6.5'!$H$5</c:f>
              <c:strCache>
                <c:ptCount val="1"/>
                <c:pt idx="0">
                  <c:v>LAC ~2013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2.1893811222940024E-3"/>
                  <c:y val="-3.825918883289591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LAC ~2013, 45,2%</a:t>
                    </a:r>
                  </a:p>
                </c:rich>
              </c:tx>
              <c:numFmt formatCode="0.0%" sourceLinked="0"/>
              <c:spPr>
                <a:solidFill>
                  <a:schemeClr val="bg1"/>
                </a:solidFill>
              </c:spPr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'f6.5'!$H$6:$H$24</c:f>
              <c:numCache>
                <c:formatCode>General</c:formatCode>
                <c:ptCount val="19"/>
                <c:pt idx="0">
                  <c:v>45.17553477372536</c:v>
                </c:pt>
                <c:pt idx="1">
                  <c:v>45.17553477372536</c:v>
                </c:pt>
                <c:pt idx="2">
                  <c:v>45.17553477372536</c:v>
                </c:pt>
                <c:pt idx="3">
                  <c:v>45.17553477372536</c:v>
                </c:pt>
                <c:pt idx="4">
                  <c:v>45.17553477372536</c:v>
                </c:pt>
                <c:pt idx="5">
                  <c:v>45.17553477372536</c:v>
                </c:pt>
                <c:pt idx="6">
                  <c:v>45.17553477372536</c:v>
                </c:pt>
                <c:pt idx="7">
                  <c:v>45.17553477372536</c:v>
                </c:pt>
                <c:pt idx="8">
                  <c:v>45.17553477372536</c:v>
                </c:pt>
                <c:pt idx="9">
                  <c:v>45.17553477372536</c:v>
                </c:pt>
                <c:pt idx="10">
                  <c:v>45.17553477372536</c:v>
                </c:pt>
                <c:pt idx="11">
                  <c:v>45.17553477372536</c:v>
                </c:pt>
                <c:pt idx="12">
                  <c:v>45.17553477372536</c:v>
                </c:pt>
                <c:pt idx="13">
                  <c:v>45.17553477372536</c:v>
                </c:pt>
                <c:pt idx="14">
                  <c:v>45.17553477372536</c:v>
                </c:pt>
                <c:pt idx="15">
                  <c:v>45.17553477372536</c:v>
                </c:pt>
                <c:pt idx="16">
                  <c:v>45.17553477372536</c:v>
                </c:pt>
                <c:pt idx="17">
                  <c:v>45.17553477372536</c:v>
                </c:pt>
                <c:pt idx="18">
                  <c:v>45.17553477372536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'f6.5'!$F$5</c:f>
              <c:strCache>
                <c:ptCount val="1"/>
                <c:pt idx="0">
                  <c:v>LAC ~1993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'f6.5'!$F$6:$F$24</c:f>
              <c:numCache>
                <c:formatCode>General</c:formatCode>
                <c:ptCount val="19"/>
                <c:pt idx="0">
                  <c:v>41.108533007868786</c:v>
                </c:pt>
                <c:pt idx="1">
                  <c:v>41.108533007868786</c:v>
                </c:pt>
                <c:pt idx="2">
                  <c:v>41.108533007868786</c:v>
                </c:pt>
                <c:pt idx="3">
                  <c:v>41.108533007868786</c:v>
                </c:pt>
                <c:pt idx="4">
                  <c:v>41.108533007868786</c:v>
                </c:pt>
                <c:pt idx="5">
                  <c:v>41.108533007868786</c:v>
                </c:pt>
                <c:pt idx="6">
                  <c:v>41.108533007868786</c:v>
                </c:pt>
                <c:pt idx="7">
                  <c:v>41.108533007868786</c:v>
                </c:pt>
                <c:pt idx="8">
                  <c:v>41.108533007868786</c:v>
                </c:pt>
                <c:pt idx="9">
                  <c:v>41.108533007868786</c:v>
                </c:pt>
                <c:pt idx="10">
                  <c:v>41.108533007868786</c:v>
                </c:pt>
                <c:pt idx="11">
                  <c:v>41.108533007868786</c:v>
                </c:pt>
                <c:pt idx="12">
                  <c:v>41.108533007868786</c:v>
                </c:pt>
                <c:pt idx="13">
                  <c:v>41.108533007868786</c:v>
                </c:pt>
                <c:pt idx="14">
                  <c:v>41.108533007868786</c:v>
                </c:pt>
                <c:pt idx="15">
                  <c:v>41.108533007868786</c:v>
                </c:pt>
                <c:pt idx="16">
                  <c:v>41.108533007868786</c:v>
                </c:pt>
                <c:pt idx="17">
                  <c:v>41.108533007868786</c:v>
                </c:pt>
                <c:pt idx="18">
                  <c:v>41.108533007868786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88032"/>
        <c:axId val="98989568"/>
      </c:lineChart>
      <c:catAx>
        <c:axId val="9898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98989568"/>
        <c:crosses val="autoZero"/>
        <c:auto val="1"/>
        <c:lblAlgn val="ctr"/>
        <c:lblOffset val="100"/>
        <c:noMultiLvlLbl val="0"/>
      </c:catAx>
      <c:valAx>
        <c:axId val="98989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contributors</a:t>
                </a:r>
              </a:p>
            </c:rich>
          </c:tx>
          <c:layout>
            <c:manualLayout>
              <c:xMode val="edge"/>
              <c:yMode val="edge"/>
              <c:x val="1.4452424216203744E-2"/>
              <c:y val="0.3392723186454945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8988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198505955986271"/>
          <c:y val="0.86187936039008739"/>
          <c:w val="0.86267947275821288"/>
          <c:h val="5.56216025190497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Figure 6.6 Share of Workers Contributing to Pensions, by Daily Income, circa 2013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506232874736812"/>
          <c:y val="0.12708486444837053"/>
          <c:w val="0.88239104727293716"/>
          <c:h val="0.58698766285076698"/>
        </c:manualLayout>
      </c:layout>
      <c:lineChart>
        <c:grouping val="standard"/>
        <c:varyColors val="0"/>
        <c:ser>
          <c:idx val="0"/>
          <c:order val="0"/>
          <c:tx>
            <c:strRef>
              <c:f>'f6.6'!$C$1</c:f>
              <c:strCache>
                <c:ptCount val="1"/>
                <c:pt idx="0">
                  <c:v>Poor &lt; US$4</c:v>
                </c:pt>
              </c:strCache>
            </c:strRef>
          </c:tx>
          <c:spPr>
            <a:ln>
              <a:noFill/>
            </a:ln>
          </c:spPr>
          <c:cat>
            <c:strRef>
              <c:f>'f6.6'!$A$2:$A$20</c:f>
              <c:strCache>
                <c:ptCount val="19"/>
                <c:pt idx="0">
                  <c:v>Bolivia</c:v>
                </c:pt>
                <c:pt idx="1">
                  <c:v>Peru</c:v>
                </c:pt>
                <c:pt idx="2">
                  <c:v>Nicaragua</c:v>
                </c:pt>
                <c:pt idx="3">
                  <c:v>Paraguay</c:v>
                </c:pt>
                <c:pt idx="4">
                  <c:v>Guatemala</c:v>
                </c:pt>
                <c:pt idx="5">
                  <c:v>Dom. Rep.</c:v>
                </c:pt>
                <c:pt idx="6">
                  <c:v>Honduras</c:v>
                </c:pt>
                <c:pt idx="7">
                  <c:v>Venezuela</c:v>
                </c:pt>
                <c:pt idx="8">
                  <c:v>Mexico</c:v>
                </c:pt>
                <c:pt idx="9">
                  <c:v>Ecuador</c:v>
                </c:pt>
                <c:pt idx="10">
                  <c:v>Colombia</c:v>
                </c:pt>
                <c:pt idx="11">
                  <c:v>LAC-18</c:v>
                </c:pt>
                <c:pt idx="12">
                  <c:v>El Salvador</c:v>
                </c:pt>
                <c:pt idx="13">
                  <c:v>Argentina</c:v>
                </c:pt>
                <c:pt idx="14">
                  <c:v>Panama</c:v>
                </c:pt>
                <c:pt idx="15">
                  <c:v>Brazil</c:v>
                </c:pt>
                <c:pt idx="16">
                  <c:v>Chile</c:v>
                </c:pt>
                <c:pt idx="17">
                  <c:v>Costa Rica</c:v>
                </c:pt>
                <c:pt idx="18">
                  <c:v>Uruguay</c:v>
                </c:pt>
              </c:strCache>
            </c:strRef>
          </c:cat>
          <c:val>
            <c:numRef>
              <c:f>'f6.6'!$C$2:$C$20</c:f>
              <c:numCache>
                <c:formatCode>0</c:formatCode>
                <c:ptCount val="19"/>
                <c:pt idx="0">
                  <c:v>2.3668999999999998</c:v>
                </c:pt>
                <c:pt idx="1">
                  <c:v>2.92</c:v>
                </c:pt>
                <c:pt idx="2">
                  <c:v>6.9621000000000004</c:v>
                </c:pt>
                <c:pt idx="3">
                  <c:v>3.4752999999999998</c:v>
                </c:pt>
                <c:pt idx="4">
                  <c:v>6.2096999999999998</c:v>
                </c:pt>
                <c:pt idx="5">
                  <c:v>21.4925</c:v>
                </c:pt>
                <c:pt idx="6">
                  <c:v>4.5271999999999997</c:v>
                </c:pt>
                <c:pt idx="7">
                  <c:v>11.5511</c:v>
                </c:pt>
                <c:pt idx="8">
                  <c:v>7.4808000000000003</c:v>
                </c:pt>
                <c:pt idx="9">
                  <c:v>5.6561000000000003</c:v>
                </c:pt>
                <c:pt idx="10">
                  <c:v>6.6462999999999992</c:v>
                </c:pt>
                <c:pt idx="11">
                  <c:v>14.968933333333331</c:v>
                </c:pt>
                <c:pt idx="12">
                  <c:v>10.023300000000001</c:v>
                </c:pt>
                <c:pt idx="13">
                  <c:v>16.430900000000001</c:v>
                </c:pt>
                <c:pt idx="14">
                  <c:v>16.577000000000002</c:v>
                </c:pt>
                <c:pt idx="15">
                  <c:v>29.839700000000001</c:v>
                </c:pt>
                <c:pt idx="16">
                  <c:v>37.275199999999998</c:v>
                </c:pt>
                <c:pt idx="17">
                  <c:v>46.422200000000004</c:v>
                </c:pt>
                <c:pt idx="18">
                  <c:v>33.584499999999998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'f6.6'!$D$1</c:f>
              <c:strCache>
                <c:ptCount val="1"/>
                <c:pt idx="0">
                  <c:v>Vulnerable US$4-$US10</c:v>
                </c:pt>
              </c:strCache>
            </c:strRef>
          </c:tx>
          <c:spPr>
            <a:ln>
              <a:noFill/>
            </a:ln>
          </c:spPr>
          <c:cat>
            <c:strRef>
              <c:f>'f6.6'!$A$2:$A$20</c:f>
              <c:strCache>
                <c:ptCount val="19"/>
                <c:pt idx="0">
                  <c:v>Bolivia</c:v>
                </c:pt>
                <c:pt idx="1">
                  <c:v>Peru</c:v>
                </c:pt>
                <c:pt idx="2">
                  <c:v>Nicaragua</c:v>
                </c:pt>
                <c:pt idx="3">
                  <c:v>Paraguay</c:v>
                </c:pt>
                <c:pt idx="4">
                  <c:v>Guatemala</c:v>
                </c:pt>
                <c:pt idx="5">
                  <c:v>Dom. Rep.</c:v>
                </c:pt>
                <c:pt idx="6">
                  <c:v>Honduras</c:v>
                </c:pt>
                <c:pt idx="7">
                  <c:v>Venezuela</c:v>
                </c:pt>
                <c:pt idx="8">
                  <c:v>Mexico</c:v>
                </c:pt>
                <c:pt idx="9">
                  <c:v>Ecuador</c:v>
                </c:pt>
                <c:pt idx="10">
                  <c:v>Colombia</c:v>
                </c:pt>
                <c:pt idx="11">
                  <c:v>LAC-18</c:v>
                </c:pt>
                <c:pt idx="12">
                  <c:v>El Salvador</c:v>
                </c:pt>
                <c:pt idx="13">
                  <c:v>Argentina</c:v>
                </c:pt>
                <c:pt idx="14">
                  <c:v>Panama</c:v>
                </c:pt>
                <c:pt idx="15">
                  <c:v>Brazil</c:v>
                </c:pt>
                <c:pt idx="16">
                  <c:v>Chile</c:v>
                </c:pt>
                <c:pt idx="17">
                  <c:v>Costa Rica</c:v>
                </c:pt>
                <c:pt idx="18">
                  <c:v>Uruguay</c:v>
                </c:pt>
              </c:strCache>
            </c:strRef>
          </c:cat>
          <c:val>
            <c:numRef>
              <c:f>'f6.6'!$D$2:$D$20</c:f>
              <c:numCache>
                <c:formatCode>0</c:formatCode>
                <c:ptCount val="19"/>
                <c:pt idx="0">
                  <c:v>13.287199999999999</c:v>
                </c:pt>
                <c:pt idx="1">
                  <c:v>18.315999999999999</c:v>
                </c:pt>
                <c:pt idx="2">
                  <c:v>21.954999999999998</c:v>
                </c:pt>
                <c:pt idx="3">
                  <c:v>17.851099999999999</c:v>
                </c:pt>
                <c:pt idx="4">
                  <c:v>30.518600000000003</c:v>
                </c:pt>
                <c:pt idx="5">
                  <c:v>33.227899999999998</c:v>
                </c:pt>
                <c:pt idx="6">
                  <c:v>27.881600000000002</c:v>
                </c:pt>
                <c:pt idx="7">
                  <c:v>37.735800000000005</c:v>
                </c:pt>
                <c:pt idx="8">
                  <c:v>28.0063</c:v>
                </c:pt>
                <c:pt idx="9">
                  <c:v>25.108200000000004</c:v>
                </c:pt>
                <c:pt idx="10">
                  <c:v>29.101500000000001</c:v>
                </c:pt>
                <c:pt idx="11">
                  <c:v>35.427194444444446</c:v>
                </c:pt>
                <c:pt idx="12">
                  <c:v>31.423499999999997</c:v>
                </c:pt>
                <c:pt idx="13">
                  <c:v>35.7926</c:v>
                </c:pt>
                <c:pt idx="14">
                  <c:v>48.399700000000003</c:v>
                </c:pt>
                <c:pt idx="15">
                  <c:v>52.956299999999999</c:v>
                </c:pt>
                <c:pt idx="16">
                  <c:v>60.767400000000002</c:v>
                </c:pt>
                <c:pt idx="17">
                  <c:v>64.417599999999993</c:v>
                </c:pt>
                <c:pt idx="18">
                  <c:v>60.943199999999997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'f6.6'!$E$1</c:f>
              <c:strCache>
                <c:ptCount val="1"/>
                <c:pt idx="0">
                  <c:v>Middle income US$10-$US50</c:v>
                </c:pt>
              </c:strCache>
            </c:strRef>
          </c:tx>
          <c:spPr>
            <a:ln>
              <a:noFill/>
            </a:ln>
          </c:spPr>
          <c:cat>
            <c:strRef>
              <c:f>'f6.6'!$A$2:$A$20</c:f>
              <c:strCache>
                <c:ptCount val="19"/>
                <c:pt idx="0">
                  <c:v>Bolivia</c:v>
                </c:pt>
                <c:pt idx="1">
                  <c:v>Peru</c:v>
                </c:pt>
                <c:pt idx="2">
                  <c:v>Nicaragua</c:v>
                </c:pt>
                <c:pt idx="3">
                  <c:v>Paraguay</c:v>
                </c:pt>
                <c:pt idx="4">
                  <c:v>Guatemala</c:v>
                </c:pt>
                <c:pt idx="5">
                  <c:v>Dom. Rep.</c:v>
                </c:pt>
                <c:pt idx="6">
                  <c:v>Honduras</c:v>
                </c:pt>
                <c:pt idx="7">
                  <c:v>Venezuela</c:v>
                </c:pt>
                <c:pt idx="8">
                  <c:v>Mexico</c:v>
                </c:pt>
                <c:pt idx="9">
                  <c:v>Ecuador</c:v>
                </c:pt>
                <c:pt idx="10">
                  <c:v>Colombia</c:v>
                </c:pt>
                <c:pt idx="11">
                  <c:v>LAC-18</c:v>
                </c:pt>
                <c:pt idx="12">
                  <c:v>El Salvador</c:v>
                </c:pt>
                <c:pt idx="13">
                  <c:v>Argentina</c:v>
                </c:pt>
                <c:pt idx="14">
                  <c:v>Panama</c:v>
                </c:pt>
                <c:pt idx="15">
                  <c:v>Brazil</c:v>
                </c:pt>
                <c:pt idx="16">
                  <c:v>Chile</c:v>
                </c:pt>
                <c:pt idx="17">
                  <c:v>Costa Rica</c:v>
                </c:pt>
                <c:pt idx="18">
                  <c:v>Uruguay</c:v>
                </c:pt>
              </c:strCache>
            </c:strRef>
          </c:cat>
          <c:val>
            <c:numRef>
              <c:f>'f6.6'!$E$2:$E$20</c:f>
              <c:numCache>
                <c:formatCode>0</c:formatCode>
                <c:ptCount val="19"/>
                <c:pt idx="0">
                  <c:v>33.581299999999999</c:v>
                </c:pt>
                <c:pt idx="1">
                  <c:v>35.494799999999998</c:v>
                </c:pt>
                <c:pt idx="2">
                  <c:v>36.734899999999996</c:v>
                </c:pt>
                <c:pt idx="3">
                  <c:v>37.057299999999998</c:v>
                </c:pt>
                <c:pt idx="4">
                  <c:v>45.003399999999999</c:v>
                </c:pt>
                <c:pt idx="5">
                  <c:v>46.4328</c:v>
                </c:pt>
                <c:pt idx="6">
                  <c:v>47.561799999999998</c:v>
                </c:pt>
                <c:pt idx="7">
                  <c:v>48.7532</c:v>
                </c:pt>
                <c:pt idx="8">
                  <c:v>50.802300000000002</c:v>
                </c:pt>
                <c:pt idx="9">
                  <c:v>52.113100000000003</c:v>
                </c:pt>
                <c:pt idx="10">
                  <c:v>54.2408</c:v>
                </c:pt>
                <c:pt idx="11">
                  <c:v>54.313383333333334</c:v>
                </c:pt>
                <c:pt idx="12">
                  <c:v>54.976999999999997</c:v>
                </c:pt>
                <c:pt idx="13">
                  <c:v>59.043500000000002</c:v>
                </c:pt>
                <c:pt idx="14">
                  <c:v>70.069199999999995</c:v>
                </c:pt>
                <c:pt idx="15">
                  <c:v>71.110799999999998</c:v>
                </c:pt>
                <c:pt idx="16">
                  <c:v>72.964300000000009</c:v>
                </c:pt>
                <c:pt idx="17">
                  <c:v>78.196600000000004</c:v>
                </c:pt>
                <c:pt idx="18">
                  <c:v>83.503799999999998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'f6.6'!$F$1</c:f>
              <c:strCache>
                <c:ptCount val="1"/>
                <c:pt idx="0">
                  <c:v>High income &gt;US$50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'f6.6'!$A$2:$A$20</c:f>
              <c:strCache>
                <c:ptCount val="19"/>
                <c:pt idx="0">
                  <c:v>Bolivia</c:v>
                </c:pt>
                <c:pt idx="1">
                  <c:v>Peru</c:v>
                </c:pt>
                <c:pt idx="2">
                  <c:v>Nicaragua</c:v>
                </c:pt>
                <c:pt idx="3">
                  <c:v>Paraguay</c:v>
                </c:pt>
                <c:pt idx="4">
                  <c:v>Guatemala</c:v>
                </c:pt>
                <c:pt idx="5">
                  <c:v>Dom. Rep.</c:v>
                </c:pt>
                <c:pt idx="6">
                  <c:v>Honduras</c:v>
                </c:pt>
                <c:pt idx="7">
                  <c:v>Venezuela</c:v>
                </c:pt>
                <c:pt idx="8">
                  <c:v>Mexico</c:v>
                </c:pt>
                <c:pt idx="9">
                  <c:v>Ecuador</c:v>
                </c:pt>
                <c:pt idx="10">
                  <c:v>Colombia</c:v>
                </c:pt>
                <c:pt idx="11">
                  <c:v>LAC-18</c:v>
                </c:pt>
                <c:pt idx="12">
                  <c:v>El Salvador</c:v>
                </c:pt>
                <c:pt idx="13">
                  <c:v>Argentina</c:v>
                </c:pt>
                <c:pt idx="14">
                  <c:v>Panama</c:v>
                </c:pt>
                <c:pt idx="15">
                  <c:v>Brazil</c:v>
                </c:pt>
                <c:pt idx="16">
                  <c:v>Chile</c:v>
                </c:pt>
                <c:pt idx="17">
                  <c:v>Costa Rica</c:v>
                </c:pt>
                <c:pt idx="18">
                  <c:v>Uruguay</c:v>
                </c:pt>
              </c:strCache>
            </c:strRef>
          </c:cat>
          <c:val>
            <c:numRef>
              <c:f>'f6.6'!$F$2:$F$20</c:f>
              <c:numCache>
                <c:formatCode>0</c:formatCode>
                <c:ptCount val="19"/>
                <c:pt idx="0">
                  <c:v>49.578200000000002</c:v>
                </c:pt>
                <c:pt idx="1">
                  <c:v>50.840399999999995</c:v>
                </c:pt>
                <c:pt idx="2">
                  <c:v>34.142000000000003</c:v>
                </c:pt>
                <c:pt idx="3">
                  <c:v>47.823100000000004</c:v>
                </c:pt>
                <c:pt idx="4">
                  <c:v>42.5505</c:v>
                </c:pt>
                <c:pt idx="5">
                  <c:v>75.232200000000006</c:v>
                </c:pt>
                <c:pt idx="6">
                  <c:v>52.814300000000003</c:v>
                </c:pt>
                <c:pt idx="7">
                  <c:v>58.158799999999999</c:v>
                </c:pt>
                <c:pt idx="8">
                  <c:v>68.486800000000002</c:v>
                </c:pt>
                <c:pt idx="9">
                  <c:v>59.185099999999998</c:v>
                </c:pt>
                <c:pt idx="10">
                  <c:v>69.078499999999991</c:v>
                </c:pt>
                <c:pt idx="11">
                  <c:v>64.646116666666671</c:v>
                </c:pt>
                <c:pt idx="12">
                  <c:v>76.3279</c:v>
                </c:pt>
                <c:pt idx="13">
                  <c:v>66.015999999999991</c:v>
                </c:pt>
                <c:pt idx="14">
                  <c:v>74.900199999999998</c:v>
                </c:pt>
                <c:pt idx="15">
                  <c:v>82.934100000000001</c:v>
                </c:pt>
                <c:pt idx="16">
                  <c:v>80.870500000000007</c:v>
                </c:pt>
                <c:pt idx="17">
                  <c:v>80.680099999999996</c:v>
                </c:pt>
                <c:pt idx="18">
                  <c:v>94.011399999999995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81282560"/>
        <c:axId val="81284096"/>
      </c:lineChart>
      <c:catAx>
        <c:axId val="81282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1284096"/>
        <c:crosses val="autoZero"/>
        <c:auto val="1"/>
        <c:lblAlgn val="ctr"/>
        <c:lblOffset val="100"/>
        <c:tickLblSkip val="1"/>
        <c:noMultiLvlLbl val="0"/>
      </c:catAx>
      <c:valAx>
        <c:axId val="81284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Share of total workers (percentage)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81282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159383923163454E-2"/>
          <c:y val="0.86456819977684329"/>
          <c:w val="0.90217368982723312"/>
          <c:h val="3.4569910414780157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7255772064025"/>
          <c:y val="4.2944880570762872E-2"/>
          <c:w val="0.75618458016151813"/>
          <c:h val="0.66595996436539184"/>
        </c:manualLayout>
      </c:layout>
      <c:lineChart>
        <c:grouping val="standard"/>
        <c:varyColors val="0"/>
        <c:ser>
          <c:idx val="0"/>
          <c:order val="0"/>
          <c:tx>
            <c:strRef>
              <c:f>'f6.7'!$H$1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val>
            <c:numRef>
              <c:f>'f6.7'!$C$33:$C$42</c:f>
              <c:numCache>
                <c:formatCode>0</c:formatCode>
                <c:ptCount val="10"/>
                <c:pt idx="0">
                  <c:v>14.434680801107467</c:v>
                </c:pt>
                <c:pt idx="1">
                  <c:v>16.812655409703346</c:v>
                </c:pt>
                <c:pt idx="2">
                  <c:v>16.747705739108241</c:v>
                </c:pt>
                <c:pt idx="3">
                  <c:v>24.092590870493822</c:v>
                </c:pt>
                <c:pt idx="4">
                  <c:v>24.90331113689756</c:v>
                </c:pt>
                <c:pt idx="5">
                  <c:v>28.522025722371065</c:v>
                </c:pt>
                <c:pt idx="6">
                  <c:v>22.069529937435554</c:v>
                </c:pt>
                <c:pt idx="7">
                  <c:v>12.507022019210403</c:v>
                </c:pt>
                <c:pt idx="8">
                  <c:v>29.481536611529798</c:v>
                </c:pt>
                <c:pt idx="9">
                  <c:v>22.733993812656156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'f6.7'!$H$2</c:f>
              <c:strCache>
                <c:ptCount val="1"/>
                <c:pt idx="0">
                  <c:v>Contributing to pensions</c:v>
                </c:pt>
              </c:strCache>
            </c:strRef>
          </c:tx>
          <c:marker>
            <c:symbol val="none"/>
          </c:marker>
          <c:val>
            <c:numRef>
              <c:f>'f6.7'!$F$33:$F$42</c:f>
              <c:numCache>
                <c:formatCode>0</c:formatCode>
                <c:ptCount val="10"/>
                <c:pt idx="0">
                  <c:v>19.57852029355999</c:v>
                </c:pt>
                <c:pt idx="1">
                  <c:v>23.872018502904901</c:v>
                </c:pt>
                <c:pt idx="2">
                  <c:v>20.650807848643019</c:v>
                </c:pt>
                <c:pt idx="3">
                  <c:v>32.212035791869248</c:v>
                </c:pt>
                <c:pt idx="4">
                  <c:v>42.482855723041247</c:v>
                </c:pt>
                <c:pt idx="5">
                  <c:v>32.074613284804364</c:v>
                </c:pt>
                <c:pt idx="6">
                  <c:v>27.151816849980122</c:v>
                </c:pt>
                <c:pt idx="7">
                  <c:v>21.333407324861302</c:v>
                </c:pt>
                <c:pt idx="8">
                  <c:v>34.78213678610431</c:v>
                </c:pt>
                <c:pt idx="9">
                  <c:v>34.256161982680631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'f6.7'!$H$3</c:f>
              <c:strCache>
                <c:ptCount val="1"/>
                <c:pt idx="0">
                  <c:v>Not contributing to pensions</c:v>
                </c:pt>
              </c:strCache>
            </c:strRef>
          </c:tx>
          <c:marker>
            <c:symbol val="none"/>
          </c:marker>
          <c:val>
            <c:numRef>
              <c:f>'f6.7'!$I$33:$I$42</c:f>
              <c:numCache>
                <c:formatCode>0</c:formatCode>
                <c:ptCount val="10"/>
                <c:pt idx="0">
                  <c:v>13.047743658571132</c:v>
                </c:pt>
                <c:pt idx="1">
                  <c:v>13.584720428589787</c:v>
                </c:pt>
                <c:pt idx="2">
                  <c:v>14.625658409066192</c:v>
                </c:pt>
                <c:pt idx="3">
                  <c:v>19.649229985399323</c:v>
                </c:pt>
                <c:pt idx="4">
                  <c:v>14.408868821772161</c:v>
                </c:pt>
                <c:pt idx="5">
                  <c:v>25.296099552729189</c:v>
                </c:pt>
                <c:pt idx="6">
                  <c:v>16.731205422980398</c:v>
                </c:pt>
                <c:pt idx="7">
                  <c:v>7.0104207821611002</c:v>
                </c:pt>
                <c:pt idx="8">
                  <c:v>24.593179490733256</c:v>
                </c:pt>
                <c:pt idx="9">
                  <c:v>17.450489034173049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34624"/>
        <c:axId val="111836544"/>
      </c:lineChart>
      <c:catAx>
        <c:axId val="11183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Income Deciles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1836544"/>
        <c:crosses val="autoZero"/>
        <c:auto val="1"/>
        <c:lblAlgn val="ctr"/>
        <c:lblOffset val="100"/>
        <c:noMultiLvlLbl val="0"/>
      </c:catAx>
      <c:valAx>
        <c:axId val="111836544"/>
        <c:scaling>
          <c:orientation val="minMax"/>
          <c:max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Share of workers saving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1183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9324023438881"/>
          <c:y val="4.2944880570762872E-2"/>
          <c:w val="0.75586266531267154"/>
          <c:h val="0.65822390412158405"/>
        </c:manualLayout>
      </c:layout>
      <c:lineChart>
        <c:grouping val="standard"/>
        <c:varyColors val="0"/>
        <c:ser>
          <c:idx val="0"/>
          <c:order val="0"/>
          <c:tx>
            <c:strRef>
              <c:f>'f6.7'!$H$1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val>
            <c:numRef>
              <c:f>'f6.7'!$C$5:$C$14</c:f>
              <c:numCache>
                <c:formatCode>0</c:formatCode>
                <c:ptCount val="10"/>
                <c:pt idx="0">
                  <c:v>27.072804649584754</c:v>
                </c:pt>
                <c:pt idx="1">
                  <c:v>45.839999999999996</c:v>
                </c:pt>
                <c:pt idx="2">
                  <c:v>41.251565497383588</c:v>
                </c:pt>
                <c:pt idx="3">
                  <c:v>49.761622910146428</c:v>
                </c:pt>
                <c:pt idx="4">
                  <c:v>57.917921161810092</c:v>
                </c:pt>
                <c:pt idx="5">
                  <c:v>59.770883513365746</c:v>
                </c:pt>
                <c:pt idx="6">
                  <c:v>63.244320079225247</c:v>
                </c:pt>
                <c:pt idx="7">
                  <c:v>63.185107362506344</c:v>
                </c:pt>
                <c:pt idx="8">
                  <c:v>60.130517548735284</c:v>
                </c:pt>
                <c:pt idx="9">
                  <c:v>72.856948220812384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'f6.7'!$H$2</c:f>
              <c:strCache>
                <c:ptCount val="1"/>
                <c:pt idx="0">
                  <c:v>Contributing to pensions</c:v>
                </c:pt>
              </c:strCache>
            </c:strRef>
          </c:tx>
          <c:marker>
            <c:symbol val="none"/>
          </c:marker>
          <c:val>
            <c:numRef>
              <c:f>'f6.7'!$F$5:$F$14</c:f>
              <c:numCache>
                <c:formatCode>0</c:formatCode>
                <c:ptCount val="10"/>
                <c:pt idx="0">
                  <c:v>53.172378021854783</c:v>
                </c:pt>
                <c:pt idx="1">
                  <c:v>66.149623544558892</c:v>
                </c:pt>
                <c:pt idx="2">
                  <c:v>58.231684496890992</c:v>
                </c:pt>
                <c:pt idx="3">
                  <c:v>84.393342981990713</c:v>
                </c:pt>
                <c:pt idx="4">
                  <c:v>69.928308075338407</c:v>
                </c:pt>
                <c:pt idx="5">
                  <c:v>67.582385555540014</c:v>
                </c:pt>
                <c:pt idx="6">
                  <c:v>79.788076824160484</c:v>
                </c:pt>
                <c:pt idx="7">
                  <c:v>71.922833558470458</c:v>
                </c:pt>
                <c:pt idx="8">
                  <c:v>77.486184883080853</c:v>
                </c:pt>
                <c:pt idx="9">
                  <c:v>78.798523429968739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'f6.7'!$H$3</c:f>
              <c:strCache>
                <c:ptCount val="1"/>
                <c:pt idx="0">
                  <c:v>Not contributing to pensions</c:v>
                </c:pt>
              </c:strCache>
            </c:strRef>
          </c:tx>
          <c:marker>
            <c:symbol val="none"/>
          </c:marker>
          <c:val>
            <c:numRef>
              <c:f>'f6.7'!$I$5:$I$14</c:f>
              <c:numCache>
                <c:formatCode>0</c:formatCode>
                <c:ptCount val="10"/>
                <c:pt idx="0">
                  <c:v>24.003420846556487</c:v>
                </c:pt>
                <c:pt idx="1">
                  <c:v>40.630062602373954</c:v>
                </c:pt>
                <c:pt idx="2">
                  <c:v>34.712676809232079</c:v>
                </c:pt>
                <c:pt idx="3">
                  <c:v>35.487141613996521</c:v>
                </c:pt>
                <c:pt idx="4">
                  <c:v>52.352924958506343</c:v>
                </c:pt>
                <c:pt idx="5">
                  <c:v>56.147485574297107</c:v>
                </c:pt>
                <c:pt idx="6">
                  <c:v>54.935678247080865</c:v>
                </c:pt>
                <c:pt idx="7">
                  <c:v>58.374222835073255</c:v>
                </c:pt>
                <c:pt idx="8">
                  <c:v>48.421991801302141</c:v>
                </c:pt>
                <c:pt idx="9">
                  <c:v>66.823163057936299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57120"/>
        <c:axId val="111959040"/>
      </c:lineChart>
      <c:catAx>
        <c:axId val="11195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Income Deciles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1959040"/>
        <c:crosses val="autoZero"/>
        <c:auto val="1"/>
        <c:lblAlgn val="ctr"/>
        <c:lblOffset val="100"/>
        <c:noMultiLvlLbl val="0"/>
      </c:catAx>
      <c:valAx>
        <c:axId val="111959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Share of workers saving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19571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991908" y="46990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0.31409</cdr:x>
      <cdr:y>0.06657</cdr:y>
    </cdr:from>
    <cdr:to>
      <cdr:x>0.73361</cdr:x>
      <cdr:y>0.11649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24150" y="419100"/>
          <a:ext cx="36385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Population aged 15–64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0.04835</cdr:x>
      <cdr:y>0.92234</cdr:y>
    </cdr:from>
    <cdr:to>
      <cdr:x>0.93933</cdr:x>
      <cdr:y>0.9879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19100" y="5807067"/>
          <a:ext cx="7722738" cy="412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Note: </a:t>
          </a:r>
          <a:r>
            <a:rPr lang="en-US" sz="100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Data circa 2013.</a:t>
          </a:r>
        </a:p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Source: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Authors' calculations based on the IDB's Labor Markets and Social Security Indicators System database.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4972050" y="32385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0.07139</cdr:x>
      <cdr:y>0.90775</cdr:y>
    </cdr:from>
    <cdr:to>
      <cdr:x>0.96863</cdr:x>
      <cdr:y>0.9879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8772" y="5715208"/>
          <a:ext cx="7777052" cy="504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Note: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Income classification as of 2005 in purchasing power parity (PPP) terms. </a:t>
          </a:r>
        </a:p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Source: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Authors' calculations based on the IDB's Labor Markets and Social Security Indicators System</a:t>
          </a:r>
          <a:r>
            <a:rPr lang="en-US" sz="10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database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en-US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257736</xdr:colOff>
      <xdr:row>7</xdr:row>
      <xdr:rowOff>49866</xdr:rowOff>
    </xdr:from>
    <xdr:to>
      <xdr:col>27</xdr:col>
      <xdr:colOff>0</xdr:colOff>
      <xdr:row>26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33616</xdr:colOff>
      <xdr:row>7</xdr:row>
      <xdr:rowOff>123263</xdr:rowOff>
    </xdr:from>
    <xdr:to>
      <xdr:col>15</xdr:col>
      <xdr:colOff>380997</xdr:colOff>
      <xdr:row>26</xdr:row>
      <xdr:rowOff>111497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200027</xdr:colOff>
      <xdr:row>6</xdr:row>
      <xdr:rowOff>123825</xdr:rowOff>
    </xdr:from>
    <xdr:to>
      <xdr:col>23</xdr:col>
      <xdr:colOff>114300</xdr:colOff>
      <xdr:row>27</xdr:row>
      <xdr:rowOff>1109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629025" y="180975"/>
    <xdr:ext cx="8667750" cy="6296025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0.07358</cdr:x>
      <cdr:y>0.89111</cdr:y>
    </cdr:from>
    <cdr:to>
      <cdr:x>0.93238</cdr:x>
      <cdr:y>0.97583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8175" y="5610224"/>
          <a:ext cx="7448550" cy="533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Source: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Authors' calculations based on the Social Protection Survey in Mexico City and Metropolitan Lima,</a:t>
          </a:r>
          <a:r>
            <a:rPr lang="en-US" sz="10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Peru (IDB, 2008).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28574</xdr:rowOff>
    </xdr:from>
    <xdr:to>
      <xdr:col>6</xdr:col>
      <xdr:colOff>104775</xdr:colOff>
      <xdr:row>25</xdr:row>
      <xdr:rowOff>147636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209550</xdr:colOff>
      <xdr:row>13</xdr:row>
      <xdr:rowOff>0</xdr:rowOff>
    </xdr:from>
    <xdr:to>
      <xdr:col>11</xdr:col>
      <xdr:colOff>523875</xdr:colOff>
      <xdr:row>25</xdr:row>
      <xdr:rowOff>119062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0.39628</cdr:x>
      <cdr:y>0.36077</cdr:y>
    </cdr:from>
    <cdr:to>
      <cdr:x>0.68085</cdr:x>
      <cdr:y>0.51839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19237" y="867674"/>
          <a:ext cx="1019163" cy="379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At 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60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0.7234</cdr:x>
      <cdr:y>0.08903</cdr:y>
    </cdr:from>
    <cdr:to>
      <cdr:x>0.9477</cdr:x>
      <cdr:y>0.19295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590801" y="214116"/>
          <a:ext cx="803290" cy="2499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At 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80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0.36827</cdr:x>
      <cdr:y>0.37228</cdr:y>
    </cdr:from>
    <cdr:to>
      <cdr:x>0.60744</cdr:x>
      <cdr:y>0.55611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8251" y="895350"/>
          <a:ext cx="804170" cy="442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At 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60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0.72429</cdr:x>
      <cdr:y>0.14127</cdr:y>
    </cdr:from>
    <cdr:to>
      <cdr:x>0.98017</cdr:x>
      <cdr:y>0.24518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435298" y="339763"/>
          <a:ext cx="860352" cy="249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At 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80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6</xdr:row>
      <xdr:rowOff>85724</xdr:rowOff>
    </xdr:from>
    <xdr:to>
      <xdr:col>21</xdr:col>
      <xdr:colOff>476250</xdr:colOff>
      <xdr:row>35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257175</xdr:colOff>
      <xdr:row>6</xdr:row>
      <xdr:rowOff>76201</xdr:rowOff>
    </xdr:from>
    <xdr:to>
      <xdr:col>21</xdr:col>
      <xdr:colOff>504825</xdr:colOff>
      <xdr:row>35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0.81943</cdr:x>
      <cdr:y>0.65954</cdr:y>
    </cdr:from>
    <cdr:to>
      <cdr:x>0.99314</cdr:x>
      <cdr:y>0.76649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14713" y="3524251"/>
          <a:ext cx="7239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0.70971</cdr:x>
      <cdr:y>0.45276</cdr:y>
    </cdr:from>
    <cdr:to>
      <cdr:x>1</cdr:x>
      <cdr:y>0.7451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57513" y="2419350"/>
          <a:ext cx="1209675" cy="1562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Projected increase (in percentage points) of the dependency ratio between the end of the demographic dividend and the year 2100. </a:t>
          </a:r>
          <a:endParaRPr lang="en-US" sz="1200" i="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0.93143</cdr:x>
      <cdr:y>0.70767</cdr:y>
    </cdr:from>
    <cdr:to>
      <cdr:x>0.93143</cdr:x>
      <cdr:y>0.74866</cdr:y>
    </cdr:to>
    <cdr:cxnSp macro="">
      <cdr:nvCxnSpPr>
        <cdr:cNvPr id="5" name="Straight Arrow Connector 4"/>
        <cdr:cNvCxnSpPr/>
      </cdr:nvCxnSpPr>
      <cdr:spPr>
        <a:xfrm xmlns:a="http://schemas.openxmlformats.org/drawingml/2006/main">
          <a:off x="3881438" y="3781426"/>
          <a:ext cx="0" cy="219075"/>
        </a:xfrm>
        <a:prstGeom xmlns:a="http://schemas.openxmlformats.org/drawingml/2006/main" prst="straightConnector1">
          <a:avLst/>
        </a:prstGeom>
        <a:ln xmlns:a="http://schemas.openxmlformats.org/drawingml/2006/main" w="15875">
          <a:solidFill>
            <a:srgbClr val="005073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0.06239</cdr:x>
      <cdr:y>0.8753</cdr:y>
    </cdr:from>
    <cdr:to>
      <cdr:x>0.96441</cdr:x>
      <cdr:y>0.98063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41020" y="5509260"/>
          <a:ext cx="7821930" cy="66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Note: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The bars depict the period in which the total dependency ratio (Population &lt;15 + Population &gt;65/Population 15–64) is falling. </a:t>
          </a:r>
        </a:p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Source: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Authors’ calculations based on United Nations (2015).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3238500" y="190500"/>
    <xdr:ext cx="8667750" cy="6296025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0.04398</cdr:x>
      <cdr:y>0.92879</cdr:y>
    </cdr:from>
    <cdr:to>
      <cdr:x>0.64316</cdr:x>
      <cdr:y>0.98333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0" y="5838825"/>
          <a:ext cx="51911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>
              <a:latin typeface="Times New Roman" panose="02020603050405020304" pitchFamily="18" charset="0"/>
              <a:cs typeface="Times New Roman" panose="02020603050405020304" pitchFamily="18" charset="0"/>
            </a:rPr>
            <a:t>Source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: Authors' calculations based on Attanasio and others (2015).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4121150" y="246592"/>
    <xdr:ext cx="8667750" cy="6296025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0.0692</cdr:x>
      <cdr:y>0.91556</cdr:y>
    </cdr:from>
    <cdr:to>
      <cdr:x>0.97869</cdr:x>
      <cdr:y>0.98971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0075" y="5762625"/>
          <a:ext cx="7886700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0.07579</cdr:x>
      <cdr:y>0.9201</cdr:y>
    </cdr:from>
    <cdr:to>
      <cdr:x>0.971</cdr:x>
      <cdr:y>0.99122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57225" y="5791200"/>
          <a:ext cx="7762875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i="1">
              <a:latin typeface="Times New Roman" panose="02020603050405020304" pitchFamily="18" charset="0"/>
              <a:cs typeface="Times New Roman" panose="02020603050405020304" pitchFamily="18" charset="0"/>
            </a:rPr>
            <a:t>Source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: Authors'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calculations based on United Nations (2015).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95425" y="1571625"/>
    <xdr:ext cx="8667750" cy="6296025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0.07473</cdr:x>
      <cdr:y>0.93044</cdr:y>
    </cdr:from>
    <cdr:to>
      <cdr:x>0.85331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7700" y="5858074"/>
          <a:ext cx="6748579" cy="437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Note: </a:t>
          </a:r>
          <a:r>
            <a:rPr lang="en-US" sz="105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 capital health care consumption as percentage of lifetime average healthcare consumption.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Source: </a:t>
          </a:r>
          <a:r>
            <a:rPr lang="en-US" sz="105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Authors' calculations based on </a:t>
          </a:r>
          <a:r>
            <a:rPr lang="en-U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National Transfer Accounts Database, http://www.ntaccounts.org.</a:t>
          </a: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0.14286</cdr:x>
      <cdr:y>0.06354</cdr:y>
    </cdr:from>
    <cdr:to>
      <cdr:x>0.96923</cdr:x>
      <cdr:y>0.10439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38251" y="400049"/>
          <a:ext cx="7162800" cy="2571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95325" y="3990975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0.07358</cdr:x>
      <cdr:y>0.8669</cdr:y>
    </cdr:from>
    <cdr:to>
      <cdr:x>0.96643</cdr:x>
      <cdr:y>0.99395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7783" y="5457998"/>
          <a:ext cx="7739000" cy="799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Note: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Pension spending</a:t>
          </a:r>
          <a:r>
            <a:rPr lang="en-US" sz="10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 2015 is calculated by multiplying the average pension by the share of pension recipients according to household surveys (see Chapter 7 for details). Pension expenditures in 2100 are calculated leaving expenditure per capita (as a share of GDP) constant at 2015 levels multiplied by the growth factor of people over 65 between 2015 and 2100.</a:t>
          </a:r>
        </a:p>
        <a:p xmlns:a="http://schemas.openxmlformats.org/drawingml/2006/main">
          <a:r>
            <a:rPr lang="en-US" sz="100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Source: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Authors' calculations based on ECLAC (2015b) and CELADE</a:t>
          </a:r>
          <a:r>
            <a:rPr lang="en-US" sz="10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(2015).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600074</xdr:colOff>
      <xdr:row>4</xdr:row>
      <xdr:rowOff>80961</xdr:rowOff>
    </xdr:from>
    <xdr:to>
      <xdr:col>9</xdr:col>
      <xdr:colOff>0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4657725" y="333375"/>
    <xdr:ext cx="8667750" cy="6296025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%20SP\Otros\Pedido%20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Consolidado"/>
      <sheetName val="Base_Consolidado_mill"/>
      <sheetName val="Base_PE"/>
      <sheetName val="Reforma_PE"/>
      <sheetName val="México"/>
      <sheetName val="AFPCHI_penprom"/>
      <sheetName val="Base_CHI"/>
      <sheetName val="CHI_muj(65)_reforma"/>
      <sheetName val="Población"/>
      <sheetName val="pob 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2"/>
  <sheetViews>
    <sheetView showGridLines="0" tabSelected="1" zoomScale="90" zoomScaleNormal="90" workbookViewId="0">
      <pane xSplit="1" ySplit="3" topLeftCell="B4" activePane="bottomRight" state="frozen"/>
      <selection pane="topRight" activeCell="D1" sqref="D1"/>
      <selection pane="bottomLeft" activeCell="A4" sqref="A4"/>
      <selection pane="bottomRight"/>
    </sheetView>
  </sheetViews>
  <sheetFormatPr defaultRowHeight="11.25"/>
  <cols>
    <col min="1" max="1" width="21.7109375" style="28" customWidth="1"/>
    <col min="2" max="16384" width="9.140625" style="28"/>
  </cols>
  <sheetData>
    <row r="2" spans="1:21">
      <c r="G2" s="28" t="s">
        <v>103</v>
      </c>
      <c r="N2" s="28" t="s">
        <v>102</v>
      </c>
      <c r="U2" s="28" t="s">
        <v>101</v>
      </c>
    </row>
    <row r="3" spans="1:21">
      <c r="B3" s="99" t="s">
        <v>98</v>
      </c>
      <c r="C3" s="99" t="s">
        <v>99</v>
      </c>
    </row>
    <row r="4" spans="1:21" ht="12">
      <c r="A4" s="29" t="s">
        <v>63</v>
      </c>
      <c r="B4" s="28">
        <v>1970</v>
      </c>
      <c r="C4" s="28">
        <v>2010</v>
      </c>
      <c r="D4" s="28">
        <v>40</v>
      </c>
    </row>
    <row r="5" spans="1:21" ht="12">
      <c r="A5" s="29" t="s">
        <v>66</v>
      </c>
      <c r="B5" s="28">
        <v>1970</v>
      </c>
      <c r="C5" s="28">
        <v>2010</v>
      </c>
      <c r="D5" s="28">
        <v>40</v>
      </c>
    </row>
    <row r="6" spans="1:21" ht="12">
      <c r="A6" s="29" t="s">
        <v>68</v>
      </c>
      <c r="B6" s="28">
        <v>1965</v>
      </c>
      <c r="C6" s="28">
        <v>2010</v>
      </c>
      <c r="D6" s="28">
        <v>45</v>
      </c>
    </row>
    <row r="7" spans="1:21" ht="12">
      <c r="A7" s="29" t="s">
        <v>69</v>
      </c>
      <c r="B7" s="28">
        <v>1965</v>
      </c>
      <c r="C7" s="28">
        <v>2010</v>
      </c>
      <c r="D7" s="28">
        <v>45</v>
      </c>
    </row>
    <row r="8" spans="1:21" ht="12">
      <c r="A8" s="29" t="s">
        <v>65</v>
      </c>
      <c r="B8" s="28">
        <v>1970</v>
      </c>
      <c r="C8" s="28">
        <v>2015</v>
      </c>
      <c r="D8" s="28">
        <v>45</v>
      </c>
    </row>
    <row r="9" spans="1:21" ht="12">
      <c r="A9" s="29" t="s">
        <v>67</v>
      </c>
      <c r="B9" s="28">
        <v>1970</v>
      </c>
      <c r="C9" s="28">
        <v>2020</v>
      </c>
      <c r="D9" s="28">
        <v>50</v>
      </c>
    </row>
    <row r="10" spans="1:21" ht="12">
      <c r="A10" s="29" t="s">
        <v>64</v>
      </c>
      <c r="B10" s="28">
        <v>1990</v>
      </c>
      <c r="C10" s="28">
        <v>2075</v>
      </c>
      <c r="D10" s="28">
        <v>85</v>
      </c>
    </row>
    <row r="11" spans="1:21" ht="12">
      <c r="A11" s="42" t="s">
        <v>17</v>
      </c>
      <c r="B11" s="28">
        <v>1980</v>
      </c>
      <c r="C11" s="28">
        <v>2010</v>
      </c>
      <c r="D11" s="28">
        <v>30</v>
      </c>
    </row>
    <row r="12" spans="1:21" ht="12">
      <c r="A12" s="42" t="s">
        <v>15</v>
      </c>
      <c r="B12" s="28">
        <v>1970</v>
      </c>
      <c r="C12" s="28">
        <v>2010</v>
      </c>
      <c r="D12" s="28">
        <v>40</v>
      </c>
    </row>
    <row r="13" spans="1:21" ht="12">
      <c r="A13" s="42" t="s">
        <v>92</v>
      </c>
      <c r="B13" s="28">
        <v>1970</v>
      </c>
      <c r="C13" s="28">
        <v>2010</v>
      </c>
      <c r="D13" s="28">
        <v>40</v>
      </c>
    </row>
    <row r="14" spans="1:21" ht="12">
      <c r="A14" s="42" t="s">
        <v>41</v>
      </c>
      <c r="B14" s="28">
        <v>1975</v>
      </c>
      <c r="C14" s="28">
        <v>2015</v>
      </c>
      <c r="D14" s="28">
        <v>40</v>
      </c>
    </row>
    <row r="15" spans="1:21" ht="12">
      <c r="A15" s="42" t="s">
        <v>89</v>
      </c>
      <c r="B15" s="28">
        <v>1970</v>
      </c>
      <c r="C15" s="28">
        <v>2015</v>
      </c>
      <c r="D15" s="28">
        <v>45</v>
      </c>
    </row>
    <row r="16" spans="1:21" ht="12">
      <c r="A16" s="42" t="s">
        <v>1</v>
      </c>
      <c r="B16" s="28">
        <v>1970</v>
      </c>
      <c r="C16" s="28">
        <v>2015</v>
      </c>
      <c r="D16" s="28">
        <v>45</v>
      </c>
    </row>
    <row r="17" spans="1:4" ht="12">
      <c r="A17" s="42" t="s">
        <v>42</v>
      </c>
      <c r="B17" s="28">
        <v>1970</v>
      </c>
      <c r="C17" s="28">
        <v>2015</v>
      </c>
      <c r="D17" s="28">
        <v>45</v>
      </c>
    </row>
    <row r="18" spans="1:4" ht="12">
      <c r="A18" s="42" t="s">
        <v>18</v>
      </c>
      <c r="B18" s="28">
        <v>1990</v>
      </c>
      <c r="C18" s="28">
        <v>2020</v>
      </c>
      <c r="D18" s="28">
        <v>30</v>
      </c>
    </row>
    <row r="19" spans="1:4" ht="12">
      <c r="A19" s="42" t="s">
        <v>23</v>
      </c>
      <c r="B19" s="28">
        <v>1970</v>
      </c>
      <c r="C19" s="28">
        <v>2020</v>
      </c>
      <c r="D19" s="28">
        <v>50</v>
      </c>
    </row>
    <row r="20" spans="1:4" ht="12">
      <c r="A20" s="42" t="s">
        <v>21</v>
      </c>
      <c r="B20" s="28">
        <v>1970</v>
      </c>
      <c r="C20" s="28">
        <v>2020</v>
      </c>
      <c r="D20" s="28">
        <v>50</v>
      </c>
    </row>
    <row r="21" spans="1:4" ht="12">
      <c r="A21" s="42" t="s">
        <v>88</v>
      </c>
      <c r="B21" s="28">
        <v>1965</v>
      </c>
      <c r="C21" s="28">
        <v>2020</v>
      </c>
      <c r="D21" s="28">
        <v>55</v>
      </c>
    </row>
    <row r="22" spans="1:4" ht="12">
      <c r="A22" s="42" t="s">
        <v>96</v>
      </c>
      <c r="B22" s="28">
        <v>1970</v>
      </c>
      <c r="C22" s="28">
        <v>2025</v>
      </c>
      <c r="D22" s="28">
        <v>55</v>
      </c>
    </row>
    <row r="23" spans="1:4" ht="12">
      <c r="A23" s="42" t="s">
        <v>97</v>
      </c>
      <c r="B23" s="28">
        <v>1970</v>
      </c>
      <c r="C23" s="28">
        <v>2025</v>
      </c>
      <c r="D23" s="28">
        <v>55</v>
      </c>
    </row>
    <row r="24" spans="1:4" ht="12">
      <c r="A24" s="42" t="s">
        <v>100</v>
      </c>
      <c r="B24" s="28">
        <v>1970</v>
      </c>
      <c r="C24" s="28">
        <v>2025</v>
      </c>
      <c r="D24" s="28">
        <v>55</v>
      </c>
    </row>
    <row r="25" spans="1:4" ht="12">
      <c r="A25" s="42" t="s">
        <v>3</v>
      </c>
      <c r="B25" s="28">
        <v>1970</v>
      </c>
      <c r="C25" s="28">
        <v>2030</v>
      </c>
      <c r="D25" s="28">
        <v>60</v>
      </c>
    </row>
    <row r="26" spans="1:4" ht="12">
      <c r="A26" s="42" t="s">
        <v>4</v>
      </c>
      <c r="B26" s="28">
        <v>1970</v>
      </c>
      <c r="C26" s="28">
        <v>2030</v>
      </c>
      <c r="D26" s="28">
        <v>60</v>
      </c>
    </row>
    <row r="27" spans="1:4" ht="12">
      <c r="A27" s="42" t="s">
        <v>14</v>
      </c>
      <c r="B27" s="28">
        <v>1995</v>
      </c>
      <c r="C27" s="28">
        <v>2035</v>
      </c>
      <c r="D27" s="28">
        <v>40</v>
      </c>
    </row>
    <row r="28" spans="1:4" ht="12">
      <c r="A28" s="42" t="s">
        <v>90</v>
      </c>
      <c r="B28" s="28">
        <v>1970</v>
      </c>
      <c r="C28" s="28">
        <v>2035</v>
      </c>
      <c r="D28" s="28">
        <v>65</v>
      </c>
    </row>
    <row r="29" spans="1:4" ht="12">
      <c r="A29" s="42" t="s">
        <v>32</v>
      </c>
      <c r="B29" s="28">
        <v>1970</v>
      </c>
      <c r="C29" s="28">
        <v>2035</v>
      </c>
      <c r="D29" s="28">
        <v>65</v>
      </c>
    </row>
    <row r="30" spans="1:4" ht="12">
      <c r="A30" s="42" t="s">
        <v>2</v>
      </c>
      <c r="B30" s="28">
        <v>1970</v>
      </c>
      <c r="C30" s="28">
        <v>2035</v>
      </c>
      <c r="D30" s="28">
        <v>65</v>
      </c>
    </row>
    <row r="31" spans="1:4" ht="12">
      <c r="A31" s="42" t="s">
        <v>95</v>
      </c>
      <c r="B31" s="28">
        <v>1970</v>
      </c>
      <c r="C31" s="28">
        <v>2035</v>
      </c>
      <c r="D31" s="28">
        <v>65</v>
      </c>
    </row>
    <row r="32" spans="1:4" ht="12">
      <c r="A32" s="42" t="s">
        <v>94</v>
      </c>
      <c r="B32" s="28">
        <v>1975</v>
      </c>
      <c r="C32" s="28">
        <v>2040</v>
      </c>
      <c r="D32" s="28">
        <v>65</v>
      </c>
    </row>
    <row r="33" spans="1:7" ht="12">
      <c r="A33" s="42" t="s">
        <v>35</v>
      </c>
      <c r="B33" s="28">
        <v>1990</v>
      </c>
      <c r="C33" s="28">
        <v>2045</v>
      </c>
      <c r="D33" s="28">
        <v>55</v>
      </c>
    </row>
    <row r="34" spans="1:7" ht="12">
      <c r="A34" s="42" t="s">
        <v>34</v>
      </c>
      <c r="B34" s="28">
        <v>1980</v>
      </c>
      <c r="C34" s="28">
        <v>2045</v>
      </c>
      <c r="D34" s="28">
        <v>65</v>
      </c>
    </row>
    <row r="35" spans="1:7" ht="12">
      <c r="A35" s="42" t="s">
        <v>91</v>
      </c>
      <c r="B35" s="28">
        <v>1975</v>
      </c>
      <c r="C35" s="28">
        <v>2045</v>
      </c>
      <c r="D35" s="28">
        <v>70</v>
      </c>
    </row>
    <row r="36" spans="1:7" ht="12">
      <c r="A36" s="42" t="s">
        <v>37</v>
      </c>
      <c r="B36" s="28">
        <v>1970</v>
      </c>
      <c r="C36" s="28">
        <v>2045</v>
      </c>
      <c r="D36" s="28">
        <v>75</v>
      </c>
    </row>
    <row r="37" spans="1:7" ht="12" hidden="1">
      <c r="A37" s="42" t="s">
        <v>93</v>
      </c>
      <c r="B37" s="28">
        <v>1960</v>
      </c>
      <c r="C37" s="28">
        <v>2005</v>
      </c>
      <c r="D37" s="28">
        <v>45</v>
      </c>
    </row>
    <row r="38" spans="1:7" ht="12">
      <c r="A38" s="42" t="s">
        <v>30</v>
      </c>
      <c r="B38" s="28">
        <v>1965</v>
      </c>
      <c r="C38" s="28">
        <v>2045</v>
      </c>
      <c r="D38" s="28">
        <v>80</v>
      </c>
    </row>
    <row r="39" spans="1:7" ht="12">
      <c r="A39" s="42" t="s">
        <v>40</v>
      </c>
      <c r="B39" s="28">
        <v>1970</v>
      </c>
      <c r="C39" s="28">
        <v>2055</v>
      </c>
      <c r="D39" s="28">
        <v>85</v>
      </c>
    </row>
    <row r="42" spans="1:7" ht="12.75">
      <c r="G42" s="35"/>
    </row>
  </sheetData>
  <sortState ref="A4:D10">
    <sortCondition ref="C4:C10"/>
    <sortCondition ref="D4:D10"/>
  </sortState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8"/>
  <sheetViews>
    <sheetView zoomScale="85" zoomScaleNormal="85" workbookViewId="0">
      <selection activeCell="I1" sqref="I1"/>
    </sheetView>
  </sheetViews>
  <sheetFormatPr defaultRowHeight="15"/>
  <sheetData>
    <row r="1" spans="1:22" ht="38.25">
      <c r="A1" s="95" t="s">
        <v>75</v>
      </c>
      <c r="B1" s="39" t="s">
        <v>157</v>
      </c>
      <c r="C1" s="97" t="s">
        <v>76</v>
      </c>
      <c r="D1" s="98"/>
      <c r="E1" s="97" t="s">
        <v>121</v>
      </c>
      <c r="F1" s="98"/>
    </row>
    <row r="2" spans="1:22" ht="38.25">
      <c r="A2" s="96"/>
      <c r="B2" s="44" t="s">
        <v>77</v>
      </c>
      <c r="C2" s="41" t="s">
        <v>167</v>
      </c>
      <c r="D2" s="40" t="s">
        <v>168</v>
      </c>
      <c r="E2" s="40" t="s">
        <v>122</v>
      </c>
      <c r="F2" s="40" t="s">
        <v>123</v>
      </c>
      <c r="G2" s="39"/>
      <c r="H2" s="39" t="s">
        <v>157</v>
      </c>
      <c r="I2" s="112"/>
      <c r="J2" s="70"/>
      <c r="K2" s="89" t="s">
        <v>160</v>
      </c>
      <c r="L2" s="89"/>
      <c r="M2" s="89"/>
      <c r="N2" s="89"/>
      <c r="O2" s="89"/>
      <c r="P2" s="89"/>
      <c r="Q2" s="89"/>
      <c r="R2" s="89"/>
      <c r="S2" s="89"/>
      <c r="T2" s="89"/>
      <c r="U2" s="89"/>
      <c r="V2" s="70"/>
    </row>
    <row r="3" spans="1:22">
      <c r="A3" s="45" t="s">
        <v>100</v>
      </c>
      <c r="B3" s="75">
        <v>66.767066889890842</v>
      </c>
      <c r="C3" s="75">
        <v>34.931377796755278</v>
      </c>
      <c r="D3" s="75">
        <v>13.706507525683598</v>
      </c>
      <c r="E3" s="75">
        <v>43.467634165552646</v>
      </c>
      <c r="F3" s="75">
        <v>34.70391204231003</v>
      </c>
      <c r="G3" s="84">
        <f t="shared" ref="G3:G25" si="0">B3-1</f>
        <v>65.767066889890842</v>
      </c>
      <c r="H3" s="74">
        <v>1.5</v>
      </c>
      <c r="I3" s="74"/>
      <c r="J3" s="70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70"/>
    </row>
    <row r="4" spans="1:22">
      <c r="A4" s="45" t="s">
        <v>18</v>
      </c>
      <c r="B4" s="75">
        <v>47.858495605997817</v>
      </c>
      <c r="C4" s="75">
        <v>46.874806406202971</v>
      </c>
      <c r="D4" s="75">
        <v>24.979587842766769</v>
      </c>
      <c r="E4" s="75">
        <v>83.094500557723052</v>
      </c>
      <c r="F4" s="75">
        <v>66.511408028285814</v>
      </c>
      <c r="G4" s="84">
        <f t="shared" si="0"/>
        <v>46.858495605997817</v>
      </c>
      <c r="H4" s="74">
        <f t="shared" ref="H4:H24" si="1">+H3</f>
        <v>1.5</v>
      </c>
      <c r="I4" s="74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1:22" ht="15.75">
      <c r="A5" s="45" t="s">
        <v>4</v>
      </c>
      <c r="B5" s="75">
        <v>53.203354234204461</v>
      </c>
      <c r="C5" s="75">
        <v>51.114085386562081</v>
      </c>
      <c r="D5" s="75">
        <v>18.025830881786586</v>
      </c>
      <c r="E5" s="75">
        <v>66.846152199792471</v>
      </c>
      <c r="F5" s="75">
        <v>50.445921708140126</v>
      </c>
      <c r="G5" s="84">
        <f t="shared" si="0"/>
        <v>52.203354234204461</v>
      </c>
      <c r="H5" s="74">
        <f t="shared" si="1"/>
        <v>1.5</v>
      </c>
      <c r="I5" s="74"/>
      <c r="J5" s="70"/>
      <c r="K5" s="83" t="s">
        <v>169</v>
      </c>
      <c r="L5" s="70"/>
      <c r="M5" s="70"/>
      <c r="N5" s="70"/>
      <c r="O5" s="70"/>
      <c r="P5" s="70"/>
      <c r="Q5" s="91" t="s">
        <v>156</v>
      </c>
      <c r="R5" s="91"/>
      <c r="S5" s="91"/>
      <c r="T5" s="91"/>
      <c r="U5" s="91"/>
      <c r="V5" s="70"/>
    </row>
    <row r="6" spans="1:22">
      <c r="A6" s="45" t="s">
        <v>30</v>
      </c>
      <c r="B6" s="75">
        <v>99.014802470346041</v>
      </c>
      <c r="C6" s="75">
        <v>39.587194357632924</v>
      </c>
      <c r="D6" s="75">
        <v>15.467281356640793</v>
      </c>
      <c r="E6" s="75">
        <v>46.073225924915938</v>
      </c>
      <c r="F6" s="75">
        <v>40.058529414611186</v>
      </c>
      <c r="G6" s="84">
        <f t="shared" si="0"/>
        <v>98.014802470346041</v>
      </c>
      <c r="H6" s="74">
        <f t="shared" si="1"/>
        <v>1.5</v>
      </c>
      <c r="I6" s="74"/>
      <c r="J6" s="70"/>
      <c r="K6" s="70"/>
      <c r="L6" s="70"/>
      <c r="M6" s="70"/>
      <c r="N6" s="70"/>
      <c r="O6" s="70"/>
      <c r="P6" s="70"/>
      <c r="Q6" s="91"/>
      <c r="R6" s="91"/>
      <c r="S6" s="91"/>
      <c r="T6" s="91"/>
      <c r="U6" s="91"/>
      <c r="V6" s="70"/>
    </row>
    <row r="7" spans="1:22">
      <c r="A7" s="45" t="s">
        <v>96</v>
      </c>
      <c r="B7" s="75">
        <v>74.778899384371584</v>
      </c>
      <c r="C7" s="75">
        <v>38.614577114020953</v>
      </c>
      <c r="D7" s="75">
        <v>15.533583811056198</v>
      </c>
      <c r="E7" s="75">
        <v>45.967353631283714</v>
      </c>
      <c r="F7" s="75">
        <v>39.13015842128452</v>
      </c>
      <c r="G7" s="84">
        <f t="shared" si="0"/>
        <v>73.778899384371584</v>
      </c>
      <c r="H7" s="74">
        <f t="shared" si="1"/>
        <v>1.5</v>
      </c>
      <c r="I7" s="74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</row>
    <row r="8" spans="1:22" ht="25.5">
      <c r="A8" s="45" t="s">
        <v>95</v>
      </c>
      <c r="B8" s="75">
        <v>94.040773400017926</v>
      </c>
      <c r="C8" s="75">
        <v>33.877042255926312</v>
      </c>
      <c r="D8" s="75">
        <v>10.905026518049697</v>
      </c>
      <c r="E8" s="75">
        <v>39.541390087026166</v>
      </c>
      <c r="F8" s="75">
        <v>31.901816594431025</v>
      </c>
      <c r="G8" s="84">
        <f t="shared" si="0"/>
        <v>93.040773400017926</v>
      </c>
      <c r="H8" s="74">
        <f t="shared" si="1"/>
        <v>1.5</v>
      </c>
      <c r="I8" s="74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  <row r="9" spans="1:22">
      <c r="A9" s="45" t="s">
        <v>3</v>
      </c>
      <c r="B9" s="75">
        <v>98.503964664060831</v>
      </c>
      <c r="C9" s="75">
        <v>26.32419211836427</v>
      </c>
      <c r="D9" s="75">
        <v>8.2121110950492451</v>
      </c>
      <c r="E9" s="75">
        <v>30.895289716104045</v>
      </c>
      <c r="F9" s="75">
        <v>24.218604907535159</v>
      </c>
      <c r="G9" s="84">
        <f t="shared" si="0"/>
        <v>97.503964664060831</v>
      </c>
      <c r="H9" s="74">
        <f t="shared" si="1"/>
        <v>1.5</v>
      </c>
      <c r="I9" s="74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</row>
    <row r="10" spans="1:22">
      <c r="A10" s="45" t="s">
        <v>41</v>
      </c>
      <c r="B10" s="75">
        <v>28.583198834102475</v>
      </c>
      <c r="C10" s="75">
        <v>13.080239452092682</v>
      </c>
      <c r="D10" s="75">
        <v>4.5962523996645412</v>
      </c>
      <c r="E10" s="75">
        <v>19.141188832417981</v>
      </c>
      <c r="F10" s="75">
        <v>15.789440118020762</v>
      </c>
      <c r="G10" s="84">
        <f t="shared" si="0"/>
        <v>27.583198834102475</v>
      </c>
      <c r="H10" s="74">
        <f t="shared" si="1"/>
        <v>1.5</v>
      </c>
      <c r="I10" s="74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</row>
    <row r="11" spans="1:22">
      <c r="A11" s="45" t="s">
        <v>94</v>
      </c>
      <c r="B11" s="75">
        <v>67.786157647154027</v>
      </c>
      <c r="C11" s="75">
        <v>13.935146819650454</v>
      </c>
      <c r="D11" s="75">
        <v>3.7797248411908062</v>
      </c>
      <c r="E11" s="75">
        <v>12.906106411013008</v>
      </c>
      <c r="F11" s="75">
        <v>10.679454416414401</v>
      </c>
      <c r="G11" s="84">
        <f t="shared" si="0"/>
        <v>66.786157647154027</v>
      </c>
      <c r="H11" s="74">
        <f t="shared" si="1"/>
        <v>1.5</v>
      </c>
      <c r="I11" s="74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</row>
    <row r="12" spans="1:22">
      <c r="A12" s="45" t="s">
        <v>91</v>
      </c>
      <c r="B12" s="75">
        <v>31.905663737331878</v>
      </c>
      <c r="C12" s="75">
        <v>10.553562646417355</v>
      </c>
      <c r="D12" s="75">
        <v>4.1220602944011535</v>
      </c>
      <c r="E12" s="75">
        <v>11.759356474455734</v>
      </c>
      <c r="F12" s="75">
        <v>9.9916319543811429</v>
      </c>
      <c r="G12" s="84">
        <f t="shared" si="0"/>
        <v>30.905663737331878</v>
      </c>
      <c r="H12" s="74">
        <f t="shared" si="1"/>
        <v>1.5</v>
      </c>
      <c r="I12" s="74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</row>
    <row r="13" spans="1:22">
      <c r="A13" s="45" t="s">
        <v>40</v>
      </c>
      <c r="B13" s="75">
        <v>59.408881482207619</v>
      </c>
      <c r="C13" s="75">
        <v>48.726107951247506</v>
      </c>
      <c r="D13" s="75">
        <v>18.872542037957508</v>
      </c>
      <c r="E13" s="75">
        <v>62.096880867387206</v>
      </c>
      <c r="F13" s="75">
        <v>52.4615363388669</v>
      </c>
      <c r="G13" s="84">
        <f t="shared" si="0"/>
        <v>58.408881482207619</v>
      </c>
      <c r="H13" s="74">
        <f t="shared" si="1"/>
        <v>1.5</v>
      </c>
      <c r="I13" s="74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</row>
    <row r="14" spans="1:22" ht="25.5">
      <c r="A14" s="45" t="s">
        <v>35</v>
      </c>
      <c r="B14" s="75">
        <v>56.378184903880957</v>
      </c>
      <c r="C14" s="75">
        <v>22.413733042048829</v>
      </c>
      <c r="D14" s="75">
        <v>7.0258460632745798</v>
      </c>
      <c r="E14" s="75">
        <v>19.925159912583457</v>
      </c>
      <c r="F14" s="75">
        <v>16.743273123989027</v>
      </c>
      <c r="G14" s="84">
        <f t="shared" si="0"/>
        <v>55.378184903880957</v>
      </c>
      <c r="H14" s="74">
        <f t="shared" si="1"/>
        <v>1.5</v>
      </c>
      <c r="I14" s="74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</row>
    <row r="15" spans="1:22" ht="25.5">
      <c r="A15" s="45" t="s">
        <v>2</v>
      </c>
      <c r="B15" s="75">
        <v>71.069865974906762</v>
      </c>
      <c r="C15" s="75">
        <v>27.49795535638853</v>
      </c>
      <c r="D15" s="75">
        <v>10.23893197114028</v>
      </c>
      <c r="E15" s="75">
        <v>40.886824174273514</v>
      </c>
      <c r="F15" s="75">
        <v>33.972924605679395</v>
      </c>
      <c r="G15" s="84">
        <f t="shared" si="0"/>
        <v>70.069865974906762</v>
      </c>
      <c r="H15" s="74">
        <f t="shared" si="1"/>
        <v>1.5</v>
      </c>
      <c r="I15" s="74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</row>
    <row r="16" spans="1:22">
      <c r="A16" s="45" t="s">
        <v>32</v>
      </c>
      <c r="B16" s="75">
        <v>79.664826494614402</v>
      </c>
      <c r="C16" s="75">
        <v>28.903206711461465</v>
      </c>
      <c r="D16" s="75">
        <v>10.457643627494473</v>
      </c>
      <c r="E16" s="75">
        <v>33.864935926249643</v>
      </c>
      <c r="F16" s="75">
        <v>27.788926262533526</v>
      </c>
      <c r="G16" s="84">
        <f t="shared" si="0"/>
        <v>78.664826494614402</v>
      </c>
      <c r="H16" s="74">
        <f t="shared" si="1"/>
        <v>1.5</v>
      </c>
      <c r="I16" s="74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</row>
    <row r="17" spans="1:22">
      <c r="A17" s="45" t="s">
        <v>17</v>
      </c>
      <c r="B17" s="75">
        <v>85.420475065139229</v>
      </c>
      <c r="C17" s="75">
        <v>26.644634673042685</v>
      </c>
      <c r="D17" s="75">
        <v>14.920364200141684</v>
      </c>
      <c r="E17" s="75">
        <v>52.556483959875507</v>
      </c>
      <c r="F17" s="75">
        <v>43.59649814563091</v>
      </c>
      <c r="G17" s="84">
        <f t="shared" si="0"/>
        <v>84.420475065139229</v>
      </c>
      <c r="H17" s="74">
        <f t="shared" si="1"/>
        <v>1.5</v>
      </c>
      <c r="I17" s="74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</row>
    <row r="18" spans="1:22" ht="25.5">
      <c r="A18" s="45" t="s">
        <v>42</v>
      </c>
      <c r="B18" s="75">
        <v>70.350150006785015</v>
      </c>
      <c r="C18" s="75">
        <v>27.011206311008962</v>
      </c>
      <c r="D18" s="75">
        <v>10.729429217975744</v>
      </c>
      <c r="E18" s="75">
        <v>37.788990546604651</v>
      </c>
      <c r="F18" s="75">
        <v>30.104273754345591</v>
      </c>
      <c r="G18" s="84">
        <f t="shared" si="0"/>
        <v>69.350150006785015</v>
      </c>
      <c r="H18" s="74">
        <f t="shared" si="1"/>
        <v>1.5</v>
      </c>
      <c r="I18" s="74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</row>
    <row r="19" spans="1:22">
      <c r="A19" s="45" t="s">
        <v>21</v>
      </c>
      <c r="B19" s="75">
        <v>72.505620843086689</v>
      </c>
      <c r="C19" s="75">
        <v>41.538220934374927</v>
      </c>
      <c r="D19" s="75">
        <v>17.345947051689357</v>
      </c>
      <c r="E19" s="75">
        <v>58.566554385766921</v>
      </c>
      <c r="F19" s="75">
        <v>47.36146289874295</v>
      </c>
      <c r="G19" s="84">
        <f t="shared" si="0"/>
        <v>71.505620843086689</v>
      </c>
      <c r="H19" s="74">
        <f t="shared" si="1"/>
        <v>1.5</v>
      </c>
      <c r="I19" s="74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</row>
    <row r="20" spans="1:22">
      <c r="A20" s="45" t="s">
        <v>23</v>
      </c>
      <c r="B20" s="75">
        <v>80</v>
      </c>
      <c r="C20" s="75">
        <v>89.129375539302032</v>
      </c>
      <c r="D20" s="75">
        <v>35.380754888162627</v>
      </c>
      <c r="E20" s="75">
        <v>128.78302104215021</v>
      </c>
      <c r="F20" s="75">
        <v>99.097551643530025</v>
      </c>
      <c r="G20" s="84">
        <f t="shared" si="0"/>
        <v>79</v>
      </c>
      <c r="H20" s="74">
        <f t="shared" si="1"/>
        <v>1.5</v>
      </c>
      <c r="I20" s="74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</row>
    <row r="21" spans="1:22">
      <c r="A21" s="45" t="s">
        <v>34</v>
      </c>
      <c r="B21" s="75">
        <v>59.408881482207619</v>
      </c>
      <c r="C21" s="75">
        <v>63.392026338465143</v>
      </c>
      <c r="D21" s="75">
        <v>15.805737552004404</v>
      </c>
      <c r="E21" s="75">
        <v>47.639958396525692</v>
      </c>
      <c r="F21" s="75">
        <v>37.509977884528837</v>
      </c>
      <c r="G21" s="84">
        <f t="shared" si="0"/>
        <v>58.408881482207619</v>
      </c>
      <c r="H21" s="74">
        <f t="shared" si="1"/>
        <v>1.5</v>
      </c>
      <c r="I21" s="74"/>
      <c r="J21" s="70"/>
      <c r="K21" s="52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</row>
    <row r="22" spans="1:22">
      <c r="A22" s="45" t="s">
        <v>15</v>
      </c>
      <c r="B22" s="75">
        <v>58.829410334484479</v>
      </c>
      <c r="C22" s="75">
        <v>37.754032023067765</v>
      </c>
      <c r="D22" s="75">
        <v>23.214231970317488</v>
      </c>
      <c r="E22" s="75">
        <v>85.214427589433797</v>
      </c>
      <c r="F22" s="75">
        <v>60.097096767075506</v>
      </c>
      <c r="G22" s="84">
        <f t="shared" si="0"/>
        <v>57.829410334484479</v>
      </c>
      <c r="H22" s="74">
        <f t="shared" si="1"/>
        <v>1.5</v>
      </c>
      <c r="I22" s="74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</row>
    <row r="23" spans="1:22">
      <c r="A23" s="45" t="s">
        <v>89</v>
      </c>
      <c r="B23" s="75">
        <v>58.829410334484486</v>
      </c>
      <c r="C23" s="75">
        <v>38.303152914731861</v>
      </c>
      <c r="D23" s="75">
        <v>14.623572963238468</v>
      </c>
      <c r="E23" s="75">
        <v>47.593731406198458</v>
      </c>
      <c r="F23" s="75">
        <v>37.647570879928473</v>
      </c>
      <c r="G23" s="84">
        <f t="shared" si="0"/>
        <v>57.829410334484486</v>
      </c>
      <c r="H23" s="74">
        <f t="shared" si="1"/>
        <v>1.5</v>
      </c>
      <c r="I23" s="74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</row>
    <row r="24" spans="1:22">
      <c r="A24" s="45" t="s">
        <v>14</v>
      </c>
      <c r="B24" s="75">
        <v>71.748762603896935</v>
      </c>
      <c r="C24" s="75">
        <v>71.582611825019015</v>
      </c>
      <c r="D24" s="75">
        <v>32.795065840774583</v>
      </c>
      <c r="E24" s="75">
        <v>108.21340599673921</v>
      </c>
      <c r="F24" s="75">
        <v>82.868698920908741</v>
      </c>
      <c r="G24" s="84">
        <f t="shared" si="0"/>
        <v>70.748762603896935</v>
      </c>
      <c r="H24" s="74">
        <f t="shared" si="1"/>
        <v>1.5</v>
      </c>
      <c r="I24" s="74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</row>
    <row r="25" spans="1:22" ht="25.5">
      <c r="A25" s="45" t="s">
        <v>159</v>
      </c>
      <c r="B25" s="75">
        <v>49.024508612070406</v>
      </c>
      <c r="C25" s="75">
        <v>28.594421539841907</v>
      </c>
      <c r="D25" s="75">
        <v>11.794248794843465</v>
      </c>
      <c r="E25" s="75">
        <v>36.119102375192057</v>
      </c>
      <c r="F25" s="75">
        <v>29.086323018966265</v>
      </c>
      <c r="G25" s="84">
        <f t="shared" si="0"/>
        <v>48.024508612070406</v>
      </c>
      <c r="H25" s="74">
        <v>2</v>
      </c>
      <c r="I25" s="74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</row>
    <row r="26" spans="1:22"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</row>
    <row r="27" spans="1:22"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</row>
    <row r="28" spans="1:22"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</row>
    <row r="29" spans="1:22"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</row>
    <row r="30" spans="1:22"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</row>
    <row r="31" spans="1:22"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</row>
    <row r="32" spans="1:22"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</row>
    <row r="33" spans="10:22"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</row>
    <row r="34" spans="10:22"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</row>
    <row r="35" spans="10:22"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</row>
    <row r="36" spans="10:22"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7" spans="10:22">
      <c r="J37" s="70"/>
      <c r="K37" s="90" t="s">
        <v>165</v>
      </c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73"/>
    </row>
    <row r="38" spans="10:22">
      <c r="J38" s="7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73"/>
    </row>
  </sheetData>
  <mergeCells count="6">
    <mergeCell ref="A1:A2"/>
    <mergeCell ref="C1:D1"/>
    <mergeCell ref="E1:F1"/>
    <mergeCell ref="K2:U3"/>
    <mergeCell ref="K37:U38"/>
    <mergeCell ref="Q5:U6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90" zoomScaleNormal="90" workbookViewId="0"/>
  </sheetViews>
  <sheetFormatPr defaultRowHeight="15"/>
  <cols>
    <col min="1" max="1" width="9.140625" style="77"/>
    <col min="2" max="2" width="10.85546875" style="77" bestFit="1" customWidth="1"/>
    <col min="3" max="3" width="9.7109375" style="77" bestFit="1" customWidth="1"/>
    <col min="4" max="4" width="13.140625" style="77" customWidth="1"/>
    <col min="5" max="16384" width="9.140625" style="77"/>
  </cols>
  <sheetData>
    <row r="1" spans="1:4" ht="30">
      <c r="A1" s="113"/>
      <c r="B1" s="114" t="s">
        <v>150</v>
      </c>
      <c r="C1" s="114" t="s">
        <v>149</v>
      </c>
      <c r="D1" s="114" t="s">
        <v>148</v>
      </c>
    </row>
    <row r="2" spans="1:4">
      <c r="A2" s="113">
        <v>2010</v>
      </c>
      <c r="B2" s="77">
        <v>25.94</v>
      </c>
      <c r="C2" s="77">
        <v>25.84</v>
      </c>
      <c r="D2" s="77">
        <v>25.273700000000002</v>
      </c>
    </row>
    <row r="3" spans="1:4">
      <c r="A3" s="113">
        <v>2015</v>
      </c>
      <c r="B3" s="77">
        <v>27.83</v>
      </c>
      <c r="C3" s="77">
        <v>27.49</v>
      </c>
      <c r="D3" s="77">
        <v>27.302499999999998</v>
      </c>
    </row>
    <row r="4" spans="1:4">
      <c r="A4" s="113">
        <v>2020</v>
      </c>
      <c r="B4" s="77">
        <v>29.3</v>
      </c>
      <c r="C4" s="77">
        <v>28.83</v>
      </c>
      <c r="D4" s="77">
        <v>28.922499999999999</v>
      </c>
    </row>
    <row r="5" spans="1:4">
      <c r="A5" s="113">
        <v>2025</v>
      </c>
      <c r="B5" s="77">
        <v>30.34</v>
      </c>
      <c r="C5" s="77">
        <v>29.91</v>
      </c>
      <c r="D5" s="77">
        <v>30.1068</v>
      </c>
    </row>
    <row r="6" spans="1:4">
      <c r="A6" s="113">
        <v>2030</v>
      </c>
      <c r="B6" s="77">
        <v>30.87</v>
      </c>
      <c r="C6" s="77">
        <v>30.63</v>
      </c>
      <c r="D6" s="77">
        <v>30.765999999999998</v>
      </c>
    </row>
    <row r="7" spans="1:4">
      <c r="A7" s="113">
        <v>2035</v>
      </c>
      <c r="B7" s="77">
        <v>31.04</v>
      </c>
      <c r="C7" s="77">
        <v>31.07</v>
      </c>
      <c r="D7" s="77">
        <v>31.046800000000001</v>
      </c>
    </row>
    <row r="8" spans="1:4">
      <c r="A8" s="113">
        <v>2040</v>
      </c>
      <c r="B8" s="77">
        <v>30.92</v>
      </c>
      <c r="C8" s="77">
        <v>31.25</v>
      </c>
      <c r="D8" s="77">
        <v>31.021699999999999</v>
      </c>
    </row>
    <row r="9" spans="1:4">
      <c r="A9" s="113">
        <v>2045</v>
      </c>
      <c r="B9" s="77">
        <v>30.56</v>
      </c>
      <c r="C9" s="77">
        <v>31.19</v>
      </c>
      <c r="D9" s="77">
        <v>30.748000000000001</v>
      </c>
    </row>
    <row r="10" spans="1:4">
      <c r="A10" s="113">
        <v>2050</v>
      </c>
      <c r="B10" s="77">
        <v>30.14</v>
      </c>
      <c r="C10" s="77">
        <v>31.16</v>
      </c>
      <c r="D10" s="77">
        <v>30.407699999999998</v>
      </c>
    </row>
    <row r="11" spans="1:4">
      <c r="A11" s="113">
        <v>2055</v>
      </c>
      <c r="B11" s="77">
        <v>29.71</v>
      </c>
      <c r="C11" s="77">
        <v>31.29</v>
      </c>
      <c r="D11" s="77">
        <v>30.060400000000001</v>
      </c>
    </row>
    <row r="12" spans="1:4">
      <c r="A12" s="113">
        <v>2060</v>
      </c>
      <c r="B12" s="77">
        <v>29.12</v>
      </c>
      <c r="C12" s="77">
        <v>31.23</v>
      </c>
      <c r="D12" s="77">
        <v>29.542400000000001</v>
      </c>
    </row>
    <row r="13" spans="1:4">
      <c r="A13" s="113">
        <v>2065</v>
      </c>
      <c r="B13" s="77">
        <v>28.45</v>
      </c>
      <c r="C13" s="77">
        <v>31.11</v>
      </c>
      <c r="D13" s="77">
        <v>28.950800000000001</v>
      </c>
    </row>
    <row r="14" spans="1:4">
      <c r="A14" s="113">
        <v>2070</v>
      </c>
      <c r="B14" s="77">
        <v>27.76</v>
      </c>
      <c r="C14" s="77">
        <v>30.99</v>
      </c>
      <c r="D14" s="77">
        <v>28.357900000000001</v>
      </c>
    </row>
    <row r="15" spans="1:4">
      <c r="A15" s="113">
        <v>2075</v>
      </c>
      <c r="B15" s="77">
        <v>27.29</v>
      </c>
      <c r="C15" s="77">
        <v>31.14</v>
      </c>
      <c r="D15" s="77">
        <v>28.027699999999999</v>
      </c>
    </row>
    <row r="16" spans="1:4">
      <c r="A16" s="113">
        <v>2080</v>
      </c>
      <c r="B16" s="77">
        <v>26.96</v>
      </c>
      <c r="C16" s="77">
        <v>31.45</v>
      </c>
      <c r="D16" s="77">
        <v>27.871300000000002</v>
      </c>
    </row>
    <row r="17" spans="1:4">
      <c r="A17" s="113">
        <v>2085</v>
      </c>
      <c r="B17" s="77">
        <v>26.74</v>
      </c>
      <c r="C17" s="77">
        <v>31.69</v>
      </c>
      <c r="D17" s="77">
        <v>27.874099999999999</v>
      </c>
    </row>
    <row r="18" spans="1:4">
      <c r="A18" s="113">
        <v>2090</v>
      </c>
      <c r="B18" s="77">
        <v>26.6</v>
      </c>
      <c r="C18" s="77">
        <v>31.83</v>
      </c>
      <c r="D18" s="77">
        <v>28.014600000000002</v>
      </c>
    </row>
    <row r="19" spans="1:4">
      <c r="A19" s="113">
        <v>2095</v>
      </c>
      <c r="B19" s="77">
        <v>26.54</v>
      </c>
      <c r="C19" s="77">
        <v>31.88</v>
      </c>
      <c r="D19" s="77">
        <v>28.277799999999999</v>
      </c>
    </row>
    <row r="20" spans="1:4">
      <c r="A20" s="113">
        <v>2100</v>
      </c>
      <c r="B20" s="77">
        <v>26.65</v>
      </c>
      <c r="C20" s="77">
        <v>31.94</v>
      </c>
      <c r="D20" s="77">
        <v>28.7575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F25" sqref="F25"/>
    </sheetView>
  </sheetViews>
  <sheetFormatPr defaultRowHeight="15"/>
  <cols>
    <col min="2" max="2" width="11.42578125" customWidth="1"/>
    <col min="3" max="9" width="13.140625" customWidth="1"/>
  </cols>
  <sheetData>
    <row r="1" spans="1:1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8.75">
      <c r="A2" s="53"/>
      <c r="B2" s="55" t="s">
        <v>161</v>
      </c>
      <c r="C2" s="53"/>
      <c r="D2" s="53"/>
      <c r="E2" s="53"/>
      <c r="F2" s="53"/>
      <c r="G2" s="53"/>
      <c r="H2" s="53"/>
      <c r="I2" s="53"/>
      <c r="J2" s="53"/>
      <c r="K2" s="53"/>
    </row>
    <row r="3" spans="1:1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47.25">
      <c r="A4" s="53"/>
      <c r="B4" s="56"/>
      <c r="C4" s="57" t="s">
        <v>135</v>
      </c>
      <c r="D4" s="57" t="s">
        <v>136</v>
      </c>
      <c r="E4" s="57" t="s">
        <v>137</v>
      </c>
      <c r="F4" s="57" t="s">
        <v>139</v>
      </c>
      <c r="G4" s="57" t="s">
        <v>140</v>
      </c>
      <c r="H4" s="57" t="s">
        <v>138</v>
      </c>
      <c r="I4" s="57" t="s">
        <v>145</v>
      </c>
      <c r="J4" s="53"/>
      <c r="K4" s="53"/>
    </row>
    <row r="5" spans="1:11" ht="15.75">
      <c r="A5" s="53"/>
      <c r="B5" s="58" t="s">
        <v>19</v>
      </c>
      <c r="C5" s="59"/>
      <c r="D5" s="59"/>
      <c r="E5" s="59"/>
      <c r="F5" s="59"/>
      <c r="G5" s="59"/>
      <c r="H5" s="59"/>
      <c r="I5" s="59"/>
      <c r="J5" s="53"/>
      <c r="K5" s="53"/>
    </row>
    <row r="6" spans="1:11" ht="15.75">
      <c r="A6" s="53"/>
      <c r="B6" s="54" t="s">
        <v>52</v>
      </c>
      <c r="C6" s="60">
        <f>+dt6.1!C5*dt6.1!C8/100</f>
        <v>3.9670399999999999</v>
      </c>
      <c r="D6" s="60">
        <f>+dt6.1!D5*dt6.1!D8/100</f>
        <v>4.6473569999999995</v>
      </c>
      <c r="E6" s="60">
        <f>+dt6.1!E5*dt6.1!E8/100</f>
        <v>7.706112000000001</v>
      </c>
      <c r="F6" s="60">
        <f>+dt6.1!F5*dt6.1!F8/100</f>
        <v>10.165750000000001</v>
      </c>
      <c r="G6" s="60">
        <f>+dt6.1!G5*dt6.1!G8/100</f>
        <v>6.6611220000000015</v>
      </c>
      <c r="H6" s="60">
        <f>+dt6.1!H5*dt6.1!H8/100</f>
        <v>6.3584459999999998</v>
      </c>
      <c r="I6" s="60">
        <f>+dt6.1!I5*dt6.1!I8/100</f>
        <v>3.7884869999999995</v>
      </c>
      <c r="J6" s="53"/>
      <c r="K6" s="53"/>
    </row>
    <row r="7" spans="1:11" ht="15.75">
      <c r="A7" s="53"/>
      <c r="B7" s="61" t="s">
        <v>53</v>
      </c>
      <c r="C7" s="60">
        <f>+dt6.1!C6*dt6.1!C9/100</f>
        <v>18.757271999999997</v>
      </c>
      <c r="D7" s="60">
        <f>+dt6.1!D6*dt6.1!D9/100</f>
        <v>17.755713</v>
      </c>
      <c r="E7" s="60">
        <f>+dt6.1!E6*dt6.1!E9/100</f>
        <v>21.883632000000002</v>
      </c>
      <c r="F7" s="60">
        <f>+dt6.1!F6*dt6.1!F9/100</f>
        <v>33.763047999999998</v>
      </c>
      <c r="G7" s="60">
        <f>+dt6.1!G6*dt6.1!G9/100</f>
        <v>23.186015999999995</v>
      </c>
      <c r="H7" s="60">
        <f>+dt6.1!H6*dt6.1!H9/100</f>
        <v>24.402571999999999</v>
      </c>
      <c r="I7" s="60">
        <f>+dt6.1!I6*dt6.1!I9/100</f>
        <v>13.846976</v>
      </c>
      <c r="J7" s="53"/>
      <c r="K7" s="53"/>
    </row>
    <row r="8" spans="1:11" ht="15.75">
      <c r="A8" s="53"/>
      <c r="B8" s="58" t="s">
        <v>20</v>
      </c>
      <c r="C8" s="54"/>
      <c r="D8" s="54"/>
      <c r="E8" s="54"/>
      <c r="F8" s="54"/>
      <c r="G8" s="54"/>
      <c r="H8" s="54"/>
      <c r="I8" s="54"/>
      <c r="J8" s="53"/>
      <c r="K8" s="53"/>
    </row>
    <row r="9" spans="1:11" ht="15.75">
      <c r="A9" s="53"/>
      <c r="B9" s="54" t="s">
        <v>52</v>
      </c>
      <c r="C9" s="60">
        <f>+dt6.1!C12*dt6.1!C15/100</f>
        <v>11.161499999999998</v>
      </c>
      <c r="D9" s="60">
        <f>+dt6.1!D12*dt6.1!D15/100</f>
        <v>14.65635</v>
      </c>
      <c r="E9" s="60">
        <f>+dt6.1!E12*dt6.1!E15/100</f>
        <v>31.100999999999999</v>
      </c>
      <c r="F9" s="60">
        <f>+dt6.1!F12*dt6.1!F15/100</f>
        <v>23.079675000000002</v>
      </c>
      <c r="G9" s="60">
        <f>+dt6.1!G12*dt6.1!G15/100</f>
        <v>20.731913999999996</v>
      </c>
      <c r="H9" s="60">
        <f>+dt6.1!H12*dt6.1!H15/100</f>
        <v>25.279728000000006</v>
      </c>
      <c r="I9" s="60">
        <f>+dt6.1!I12*dt6.1!I15/100</f>
        <v>9.8709600000000002</v>
      </c>
      <c r="J9" s="53"/>
      <c r="K9" s="53"/>
    </row>
    <row r="10" spans="1:11" ht="15.75">
      <c r="A10" s="53"/>
      <c r="B10" s="61" t="s">
        <v>53</v>
      </c>
      <c r="C10" s="60">
        <f>+dt6.1!C13*dt6.1!C16/100</f>
        <v>29.090778000000004</v>
      </c>
      <c r="D10" s="60">
        <f>+dt6.1!D13*dt6.1!D16/100</f>
        <v>36.763440000000003</v>
      </c>
      <c r="E10" s="60">
        <f>+dt6.1!E13*dt6.1!E16/100</f>
        <v>59.620752000000003</v>
      </c>
      <c r="F10" s="60">
        <f>+dt6.1!F13*dt6.1!F16/100</f>
        <v>55.131873999999996</v>
      </c>
      <c r="G10" s="60">
        <f>+dt6.1!G13*dt6.1!G16/100</f>
        <v>50.719158</v>
      </c>
      <c r="H10" s="60">
        <f>+dt6.1!H13*dt6.1!H16/100</f>
        <v>51.786118999999999</v>
      </c>
      <c r="I10" s="60">
        <f>+dt6.1!I13*dt6.1!I16/100</f>
        <v>35.388287999999996</v>
      </c>
      <c r="J10" s="53"/>
      <c r="K10" s="53"/>
    </row>
    <row r="11" spans="1:11" ht="15.75">
      <c r="A11" s="53"/>
      <c r="B11" s="56"/>
      <c r="C11" s="56"/>
      <c r="D11" s="56"/>
      <c r="E11" s="56"/>
      <c r="F11" s="56"/>
      <c r="G11" s="56"/>
      <c r="H11" s="56"/>
      <c r="I11" s="56"/>
      <c r="J11" s="53"/>
      <c r="K11" s="53"/>
    </row>
    <row r="12" spans="1:11" ht="15.75" customHeight="1">
      <c r="A12" s="53"/>
      <c r="B12" s="86" t="s">
        <v>158</v>
      </c>
      <c r="C12" s="86"/>
      <c r="D12" s="86"/>
      <c r="E12" s="86"/>
      <c r="F12" s="86"/>
      <c r="G12" s="86"/>
      <c r="H12" s="86"/>
      <c r="I12" s="86"/>
      <c r="J12" s="53"/>
      <c r="K12" s="53"/>
    </row>
    <row r="13" spans="1:11" ht="15.75" customHeight="1">
      <c r="A13" s="53"/>
      <c r="B13" s="85" t="s">
        <v>172</v>
      </c>
      <c r="C13" s="85"/>
      <c r="D13" s="85"/>
      <c r="E13" s="85"/>
      <c r="F13" s="85"/>
      <c r="G13" s="85"/>
      <c r="H13" s="85"/>
      <c r="I13" s="85"/>
      <c r="J13" s="53"/>
      <c r="K13" s="53"/>
    </row>
    <row r="14" spans="1:11">
      <c r="A14" s="53"/>
      <c r="B14" s="85"/>
      <c r="C14" s="85"/>
      <c r="D14" s="85"/>
      <c r="E14" s="85"/>
      <c r="F14" s="85"/>
      <c r="G14" s="85"/>
      <c r="H14" s="85"/>
      <c r="I14" s="85"/>
      <c r="J14" s="53"/>
      <c r="K14" s="53"/>
    </row>
    <row r="15" spans="1:11">
      <c r="A15" s="53"/>
      <c r="B15" s="85"/>
      <c r="C15" s="85"/>
      <c r="D15" s="85"/>
      <c r="E15" s="85"/>
      <c r="F15" s="85"/>
      <c r="G15" s="85"/>
      <c r="H15" s="85"/>
      <c r="I15" s="85"/>
      <c r="J15" s="53"/>
      <c r="K15" s="53"/>
    </row>
    <row r="16" spans="1:1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4" spans="1:11">
      <c r="F24" t="s">
        <v>78</v>
      </c>
    </row>
  </sheetData>
  <mergeCells count="2">
    <mergeCell ref="B13:I15"/>
    <mergeCell ref="B12:I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showGridLines="0" workbookViewId="0">
      <selection activeCell="G25" sqref="G25"/>
    </sheetView>
  </sheetViews>
  <sheetFormatPr defaultRowHeight="15"/>
  <cols>
    <col min="2" max="2" width="19.140625" customWidth="1"/>
    <col min="3" max="9" width="13" customWidth="1"/>
  </cols>
  <sheetData>
    <row r="1" spans="2:12" ht="15" customHeight="1">
      <c r="B1" s="92" t="s">
        <v>13</v>
      </c>
      <c r="C1" s="92"/>
      <c r="D1" s="92"/>
      <c r="E1" s="92"/>
      <c r="F1" s="92"/>
      <c r="G1" s="92"/>
      <c r="H1" s="92"/>
      <c r="I1" s="92"/>
    </row>
    <row r="2" spans="2:12" ht="15.75">
      <c r="B2" s="3"/>
      <c r="C2" s="11" t="s">
        <v>14</v>
      </c>
      <c r="D2" s="11" t="s">
        <v>15</v>
      </c>
      <c r="E2" s="11" t="s">
        <v>16</v>
      </c>
      <c r="F2" s="11" t="s">
        <v>1</v>
      </c>
      <c r="G2" s="11" t="s">
        <v>17</v>
      </c>
      <c r="H2" s="11" t="s">
        <v>0</v>
      </c>
      <c r="I2" s="11" t="s">
        <v>18</v>
      </c>
      <c r="L2" s="36"/>
    </row>
    <row r="3" spans="2:12" ht="15.75">
      <c r="B3" s="4" t="s">
        <v>19</v>
      </c>
      <c r="C3" s="4"/>
      <c r="D3" s="4"/>
      <c r="E3" s="4"/>
      <c r="F3" s="4"/>
      <c r="G3" s="4"/>
      <c r="H3" s="4"/>
      <c r="I3" s="4"/>
      <c r="L3" s="37"/>
    </row>
    <row r="4" spans="2:12" ht="15" customHeight="1">
      <c r="B4" s="4" t="s">
        <v>51</v>
      </c>
      <c r="C4" s="12">
        <v>22.19</v>
      </c>
      <c r="D4" s="12">
        <v>17.329999999999998</v>
      </c>
      <c r="E4" s="12">
        <v>26.33</v>
      </c>
      <c r="F4" s="12">
        <v>28.17</v>
      </c>
      <c r="G4" s="12">
        <v>24.16</v>
      </c>
      <c r="H4" s="12">
        <v>23.96</v>
      </c>
      <c r="I4" s="12">
        <v>18.010000000000002</v>
      </c>
    </row>
    <row r="5" spans="2:12" ht="15.75" customHeight="1">
      <c r="B5" t="s">
        <v>52</v>
      </c>
      <c r="C5" s="13">
        <v>15.4</v>
      </c>
      <c r="D5" s="13">
        <v>12.87</v>
      </c>
      <c r="E5" s="13">
        <v>20.76</v>
      </c>
      <c r="F5" s="13">
        <v>21.98</v>
      </c>
      <c r="G5" s="13">
        <v>17.940000000000001</v>
      </c>
      <c r="H5" s="13">
        <v>19.71</v>
      </c>
      <c r="I5" s="13">
        <v>15.27</v>
      </c>
    </row>
    <row r="6" spans="2:12">
      <c r="B6" s="14" t="s">
        <v>53</v>
      </c>
      <c r="C6" s="13">
        <v>43.48</v>
      </c>
      <c r="D6" s="13">
        <v>28.97</v>
      </c>
      <c r="E6" s="13">
        <v>37.92</v>
      </c>
      <c r="F6" s="13">
        <v>47.44</v>
      </c>
      <c r="G6" s="13">
        <v>38.159999999999997</v>
      </c>
      <c r="H6" s="13">
        <v>39.880000000000003</v>
      </c>
      <c r="I6" s="13">
        <v>30.26</v>
      </c>
    </row>
    <row r="7" spans="2:12">
      <c r="B7" s="4" t="s">
        <v>54</v>
      </c>
      <c r="C7" s="12">
        <v>29.52</v>
      </c>
      <c r="D7" s="12">
        <v>45.5</v>
      </c>
      <c r="E7" s="12">
        <v>43.5</v>
      </c>
      <c r="F7" s="12">
        <v>53.29</v>
      </c>
      <c r="G7" s="12">
        <v>44.1</v>
      </c>
      <c r="H7" s="12">
        <v>33.44</v>
      </c>
      <c r="I7" s="12">
        <v>30.36</v>
      </c>
    </row>
    <row r="8" spans="2:12">
      <c r="B8" t="s">
        <v>52</v>
      </c>
      <c r="C8" s="13">
        <v>25.76</v>
      </c>
      <c r="D8" s="13">
        <v>36.11</v>
      </c>
      <c r="E8" s="13">
        <v>37.119999999999997</v>
      </c>
      <c r="F8" s="13">
        <v>46.25</v>
      </c>
      <c r="G8" s="13">
        <v>37.130000000000003</v>
      </c>
      <c r="H8" s="13">
        <v>32.26</v>
      </c>
      <c r="I8" s="13">
        <v>24.81</v>
      </c>
    </row>
    <row r="9" spans="2:12">
      <c r="B9" s="14" t="s">
        <v>53</v>
      </c>
      <c r="C9" s="13">
        <v>43.14</v>
      </c>
      <c r="D9" s="13">
        <v>61.29</v>
      </c>
      <c r="E9" s="13">
        <v>57.71</v>
      </c>
      <c r="F9" s="13">
        <v>71.17</v>
      </c>
      <c r="G9" s="13">
        <v>60.76</v>
      </c>
      <c r="H9" s="13">
        <v>61.19</v>
      </c>
      <c r="I9" s="13">
        <v>45.76</v>
      </c>
    </row>
    <row r="10" spans="2:12">
      <c r="B10" s="4" t="s">
        <v>20</v>
      </c>
    </row>
    <row r="11" spans="2:12">
      <c r="B11" s="4" t="s">
        <v>51</v>
      </c>
      <c r="C11" s="12">
        <v>26.74</v>
      </c>
      <c r="D11" s="12">
        <v>26.64</v>
      </c>
      <c r="E11" s="12">
        <v>43.97</v>
      </c>
      <c r="F11" s="12">
        <v>35.65</v>
      </c>
      <c r="G11" s="12">
        <v>32.64</v>
      </c>
      <c r="H11" s="12">
        <v>35.130000000000003</v>
      </c>
      <c r="I11" s="12">
        <v>17.64</v>
      </c>
    </row>
    <row r="12" spans="2:12">
      <c r="B12" t="s">
        <v>52</v>
      </c>
      <c r="C12" s="13">
        <v>21</v>
      </c>
      <c r="D12" s="13">
        <v>19.899999999999999</v>
      </c>
      <c r="E12" s="13">
        <v>35</v>
      </c>
      <c r="F12" s="13">
        <v>27.75</v>
      </c>
      <c r="G12" s="13">
        <v>23.31</v>
      </c>
      <c r="H12" s="13">
        <v>30.21</v>
      </c>
      <c r="I12" s="13">
        <v>13.2</v>
      </c>
    </row>
    <row r="13" spans="2:12">
      <c r="B13" s="14" t="s">
        <v>53</v>
      </c>
      <c r="C13" s="13">
        <v>39.090000000000003</v>
      </c>
      <c r="D13" s="13">
        <v>44.24</v>
      </c>
      <c r="E13" s="13">
        <v>62.64</v>
      </c>
      <c r="F13" s="13">
        <v>60.26</v>
      </c>
      <c r="G13" s="13">
        <v>53.62</v>
      </c>
      <c r="H13" s="13">
        <v>53.57</v>
      </c>
      <c r="I13" s="13">
        <v>37.44</v>
      </c>
    </row>
    <row r="14" spans="2:12">
      <c r="B14" s="4" t="s">
        <v>54</v>
      </c>
      <c r="C14" s="12">
        <v>60</v>
      </c>
      <c r="D14" s="12">
        <v>77.989999999999995</v>
      </c>
      <c r="E14" s="12">
        <v>91.78</v>
      </c>
      <c r="F14" s="12">
        <v>86.59</v>
      </c>
      <c r="G14" s="12">
        <v>91.8</v>
      </c>
      <c r="H14" s="12">
        <v>87.86</v>
      </c>
      <c r="I14" s="12">
        <v>82.45</v>
      </c>
    </row>
    <row r="15" spans="2:12">
      <c r="B15" s="4" t="s">
        <v>52</v>
      </c>
      <c r="C15" s="15">
        <v>53.15</v>
      </c>
      <c r="D15" s="15">
        <v>73.650000000000006</v>
      </c>
      <c r="E15" s="15">
        <v>88.86</v>
      </c>
      <c r="F15" s="15">
        <v>83.17</v>
      </c>
      <c r="G15" s="15">
        <v>88.94</v>
      </c>
      <c r="H15" s="15">
        <v>83.68</v>
      </c>
      <c r="I15" s="15">
        <v>74.78</v>
      </c>
    </row>
    <row r="16" spans="2:12">
      <c r="B16" s="16" t="s">
        <v>53</v>
      </c>
      <c r="C16" s="17">
        <v>74.42</v>
      </c>
      <c r="D16" s="17">
        <v>83.1</v>
      </c>
      <c r="E16" s="17">
        <v>95.18</v>
      </c>
      <c r="F16" s="17">
        <v>91.49</v>
      </c>
      <c r="G16" s="17">
        <v>94.59</v>
      </c>
      <c r="H16" s="17">
        <v>96.67</v>
      </c>
      <c r="I16" s="17">
        <v>94.52</v>
      </c>
    </row>
    <row r="17" spans="2:9">
      <c r="B17" t="s">
        <v>55</v>
      </c>
    </row>
    <row r="18" spans="2:9">
      <c r="I18" s="18"/>
    </row>
    <row r="20" spans="2:9" ht="28.5" customHeight="1"/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zoomScale="90" zoomScaleNormal="90" workbookViewId="0"/>
  </sheetViews>
  <sheetFormatPr defaultRowHeight="11.25"/>
  <cols>
    <col min="1" max="1" width="12.28515625" style="28" customWidth="1"/>
    <col min="2" max="16384" width="9.140625" style="28"/>
  </cols>
  <sheetData>
    <row r="1" spans="1:6" ht="36">
      <c r="A1" s="30" t="s">
        <v>70</v>
      </c>
      <c r="B1" s="31" t="s">
        <v>71</v>
      </c>
      <c r="C1" s="31" t="s">
        <v>72</v>
      </c>
      <c r="D1" s="31" t="s">
        <v>73</v>
      </c>
      <c r="F1" s="32" t="s">
        <v>74</v>
      </c>
    </row>
    <row r="2" spans="1:6" ht="15">
      <c r="A2" s="33">
        <v>1950</v>
      </c>
      <c r="B2" s="51">
        <v>50.228032801253939</v>
      </c>
      <c r="C2" s="50">
        <v>46.21612916796272</v>
      </c>
      <c r="D2" s="51">
        <v>3.5558380307833559</v>
      </c>
      <c r="F2" s="28">
        <v>0</v>
      </c>
    </row>
    <row r="3" spans="1:6" ht="15">
      <c r="A3" s="33">
        <v>1955</v>
      </c>
      <c r="B3" s="51">
        <v>51.11324934040362</v>
      </c>
      <c r="C3" s="50">
        <v>45.338586702600672</v>
      </c>
      <c r="D3" s="51">
        <v>3.5481639569957055</v>
      </c>
      <c r="F3" s="28">
        <v>0</v>
      </c>
    </row>
    <row r="4" spans="1:6" ht="15">
      <c r="A4" s="33">
        <v>1960</v>
      </c>
      <c r="B4" s="51">
        <v>52.028994486343407</v>
      </c>
      <c r="C4" s="50">
        <v>44.321646578195597</v>
      </c>
      <c r="D4" s="51">
        <v>3.6493589354609952</v>
      </c>
      <c r="F4" s="28">
        <v>0</v>
      </c>
    </row>
    <row r="5" spans="1:6" ht="15">
      <c r="A5" s="33">
        <v>1965</v>
      </c>
      <c r="B5" s="51">
        <v>52.921183084168298</v>
      </c>
      <c r="C5" s="50">
        <v>43.258663752993144</v>
      </c>
      <c r="D5" s="51">
        <v>3.8201531628385537</v>
      </c>
      <c r="F5" s="28">
        <v>0</v>
      </c>
    </row>
    <row r="6" spans="1:6" ht="15">
      <c r="A6" s="33">
        <v>1970</v>
      </c>
      <c r="B6" s="51">
        <v>53.00156608372982</v>
      </c>
      <c r="C6" s="50">
        <v>43.00769915053376</v>
      </c>
      <c r="D6" s="51">
        <v>3.9907347657364154</v>
      </c>
      <c r="F6" s="28">
        <v>0</v>
      </c>
    </row>
    <row r="7" spans="1:6" ht="15">
      <c r="A7" s="33">
        <v>1975</v>
      </c>
      <c r="B7" s="51">
        <v>52.017887887376368</v>
      </c>
      <c r="C7" s="50">
        <v>43.820436290479499</v>
      </c>
      <c r="D7" s="51">
        <v>4.1616758221441321</v>
      </c>
      <c r="F7" s="28">
        <v>0</v>
      </c>
    </row>
    <row r="8" spans="1:6" ht="15">
      <c r="A8" s="33">
        <v>1980</v>
      </c>
      <c r="B8" s="51">
        <v>50.650229441113083</v>
      </c>
      <c r="C8" s="50">
        <v>44.99171613317786</v>
      </c>
      <c r="D8" s="51">
        <v>4.3580544257090645</v>
      </c>
      <c r="F8" s="28">
        <v>0</v>
      </c>
    </row>
    <row r="9" spans="1:6" ht="15">
      <c r="A9" s="33">
        <v>1985</v>
      </c>
      <c r="B9" s="51">
        <v>48.766521583054526</v>
      </c>
      <c r="C9" s="50">
        <v>46.744945020175486</v>
      </c>
      <c r="D9" s="51">
        <v>4.4885333967699967</v>
      </c>
      <c r="F9" s="28">
        <v>0</v>
      </c>
    </row>
    <row r="10" spans="1:6" ht="15">
      <c r="A10" s="33">
        <v>1990</v>
      </c>
      <c r="B10" s="51">
        <v>46.725988527700004</v>
      </c>
      <c r="C10" s="50">
        <v>48.527064901588815</v>
      </c>
      <c r="D10" s="51">
        <v>4.7469465707111862</v>
      </c>
      <c r="F10" s="34">
        <v>7.5786890387423865E-3</v>
      </c>
    </row>
    <row r="11" spans="1:6" ht="15">
      <c r="A11" s="33">
        <v>1995</v>
      </c>
      <c r="B11" s="51">
        <v>44.463027923404532</v>
      </c>
      <c r="C11" s="50">
        <v>50.411670996523853</v>
      </c>
      <c r="D11" s="51">
        <v>5.1253010800716137</v>
      </c>
      <c r="F11" s="34">
        <v>8.5744894094255727E-3</v>
      </c>
    </row>
    <row r="12" spans="1:6" ht="15">
      <c r="A12" s="33">
        <v>2000</v>
      </c>
      <c r="B12" s="51">
        <v>42.06773422824913</v>
      </c>
      <c r="C12" s="50">
        <v>52.360779902371569</v>
      </c>
      <c r="D12" s="51">
        <v>5.5714858693793117</v>
      </c>
      <c r="F12" s="34">
        <v>9.705506850929713E-3</v>
      </c>
    </row>
    <row r="13" spans="1:6" ht="15">
      <c r="A13" s="33">
        <v>2005</v>
      </c>
      <c r="B13" s="51">
        <v>39.522165420308177</v>
      </c>
      <c r="C13" s="50">
        <v>54.356565491074704</v>
      </c>
      <c r="D13" s="51">
        <v>6.1212690886171188</v>
      </c>
      <c r="F13" s="34">
        <v>1.1533780708450106E-2</v>
      </c>
    </row>
    <row r="14" spans="1:6" ht="15">
      <c r="A14" s="33">
        <v>2010</v>
      </c>
      <c r="B14" s="51">
        <v>36.885964605465041</v>
      </c>
      <c r="C14" s="50">
        <v>56.358471291420777</v>
      </c>
      <c r="D14" s="51">
        <v>6.7555641031141809</v>
      </c>
      <c r="F14" s="34">
        <v>1.399097576445702E-2</v>
      </c>
    </row>
    <row r="15" spans="1:6" ht="15">
      <c r="A15" s="33">
        <v>2015</v>
      </c>
      <c r="B15" s="51">
        <v>34.515946489138067</v>
      </c>
      <c r="C15" s="50">
        <v>57.876751195458397</v>
      </c>
      <c r="D15" s="51">
        <v>7.6073023154035333</v>
      </c>
      <c r="F15" s="34">
        <v>1.6238521645746008E-2</v>
      </c>
    </row>
    <row r="16" spans="1:6" ht="36">
      <c r="A16" s="30" t="s">
        <v>70</v>
      </c>
      <c r="B16" s="31" t="s">
        <v>71</v>
      </c>
      <c r="C16" s="31" t="s">
        <v>72</v>
      </c>
      <c r="D16" s="31" t="s">
        <v>73</v>
      </c>
      <c r="F16" s="32" t="s">
        <v>74</v>
      </c>
    </row>
    <row r="17" spans="1:6" ht="15">
      <c r="A17" s="33">
        <v>2015</v>
      </c>
      <c r="B17" s="51">
        <v>34.515946489138067</v>
      </c>
      <c r="C17" s="50">
        <v>57.876751195458397</v>
      </c>
      <c r="D17" s="51">
        <v>7.6073023154035333</v>
      </c>
      <c r="F17" s="34">
        <v>7.3442538703692309E-3</v>
      </c>
    </row>
    <row r="18" spans="1:6" ht="15">
      <c r="A18" s="33">
        <v>2020</v>
      </c>
      <c r="B18" s="51">
        <v>32.223339109664586</v>
      </c>
      <c r="C18" s="50">
        <v>58.942149071266861</v>
      </c>
      <c r="D18" s="51">
        <v>8.834511819068549</v>
      </c>
      <c r="F18" s="34">
        <v>8.6858921727228817E-3</v>
      </c>
    </row>
    <row r="19" spans="1:6" ht="15">
      <c r="A19" s="33">
        <v>2025</v>
      </c>
      <c r="B19" s="51">
        <v>30.120303719233654</v>
      </c>
      <c r="C19" s="50">
        <v>59.604974721708714</v>
      </c>
      <c r="D19" s="51">
        <v>10.274721559057628</v>
      </c>
      <c r="F19" s="34">
        <v>1.020380708740941E-2</v>
      </c>
    </row>
    <row r="20" spans="1:6" ht="15">
      <c r="A20" s="33">
        <v>2030</v>
      </c>
      <c r="B20" s="51">
        <v>28.433984861391064</v>
      </c>
      <c r="C20" s="50">
        <v>59.554734614802165</v>
      </c>
      <c r="D20" s="51">
        <v>12.011280523806764</v>
      </c>
      <c r="F20" s="34">
        <v>1.2074919312991648E-2</v>
      </c>
    </row>
    <row r="21" spans="1:6" ht="15">
      <c r="A21" s="33">
        <v>2035</v>
      </c>
      <c r="B21" s="51">
        <v>26.845497097767868</v>
      </c>
      <c r="C21" s="50">
        <v>59.359346014016765</v>
      </c>
      <c r="D21" s="51">
        <v>13.795156888215359</v>
      </c>
      <c r="F21" s="34">
        <v>1.4793536783231231E-2</v>
      </c>
    </row>
    <row r="22" spans="1:6" ht="15">
      <c r="A22" s="33">
        <v>2040</v>
      </c>
      <c r="B22" s="51">
        <v>25.400677385960911</v>
      </c>
      <c r="C22" s="50">
        <v>59.019577797257128</v>
      </c>
      <c r="D22" s="51">
        <v>15.579744816781968</v>
      </c>
      <c r="F22" s="34">
        <v>1.8893817074831325E-2</v>
      </c>
    </row>
    <row r="23" spans="1:6" ht="15">
      <c r="A23" s="33">
        <v>2045</v>
      </c>
      <c r="B23" s="51">
        <v>24.14551484022293</v>
      </c>
      <c r="C23" s="50">
        <v>58.335999293715076</v>
      </c>
      <c r="D23" s="51">
        <v>17.51848586606199</v>
      </c>
      <c r="F23" s="34">
        <v>2.3620752946629252E-2</v>
      </c>
    </row>
    <row r="24" spans="1:6" ht="15">
      <c r="A24" s="33">
        <v>2050</v>
      </c>
      <c r="B24" s="51">
        <v>23.099674782017047</v>
      </c>
      <c r="C24" s="50">
        <v>57.359519142345746</v>
      </c>
      <c r="D24" s="51">
        <v>19.540806075637203</v>
      </c>
      <c r="F24" s="34">
        <v>2.9400143633023741E-2</v>
      </c>
    </row>
    <row r="25" spans="1:6" ht="15">
      <c r="A25" s="33">
        <v>2055</v>
      </c>
      <c r="B25" s="51">
        <v>22.237457960337988</v>
      </c>
      <c r="C25" s="50">
        <v>56.276061769272232</v>
      </c>
      <c r="D25" s="51">
        <v>21.486480270389787</v>
      </c>
      <c r="F25" s="34">
        <v>3.5203481186753913E-2</v>
      </c>
    </row>
    <row r="26" spans="1:6" ht="15">
      <c r="A26" s="33">
        <v>2060</v>
      </c>
      <c r="B26" s="51">
        <v>21.523821589039553</v>
      </c>
      <c r="C26" s="50">
        <v>55.204695437109883</v>
      </c>
      <c r="D26" s="51">
        <v>23.271482973850553</v>
      </c>
      <c r="F26" s="34">
        <v>4.1050919118632748E-2</v>
      </c>
    </row>
    <row r="27" spans="1:6" ht="15">
      <c r="A27" s="33">
        <v>2065</v>
      </c>
      <c r="B27" s="51">
        <v>20.929595669712008</v>
      </c>
      <c r="C27" s="50">
        <v>54.079778292126832</v>
      </c>
      <c r="D27" s="51">
        <v>24.99062603816116</v>
      </c>
      <c r="F27" s="34">
        <v>4.7832373418797106E-2</v>
      </c>
    </row>
    <row r="28" spans="1:6" ht="15">
      <c r="A28" s="33">
        <v>2070</v>
      </c>
      <c r="B28" s="51">
        <v>20.438753443125783</v>
      </c>
      <c r="C28" s="50">
        <v>53.030362937607698</v>
      </c>
      <c r="D28" s="51">
        <v>26.530883619266522</v>
      </c>
      <c r="F28" s="34">
        <v>5.5150662752634021E-2</v>
      </c>
    </row>
    <row r="29" spans="1:6" ht="15">
      <c r="A29" s="33">
        <v>2075</v>
      </c>
      <c r="B29" s="51">
        <v>20.047325648982071</v>
      </c>
      <c r="C29" s="50">
        <v>52.269382891221817</v>
      </c>
      <c r="D29" s="51">
        <v>27.683291459796123</v>
      </c>
      <c r="F29" s="34">
        <v>6.2094754038882739E-2</v>
      </c>
    </row>
    <row r="30" spans="1:6" ht="15">
      <c r="A30" s="33">
        <v>2080</v>
      </c>
      <c r="B30" s="51">
        <v>19.744955695192264</v>
      </c>
      <c r="C30" s="50">
        <v>51.536920785925211</v>
      </c>
      <c r="D30" s="51">
        <v>28.718123518882532</v>
      </c>
      <c r="F30" s="34">
        <v>6.8328751417559966E-2</v>
      </c>
    </row>
    <row r="31" spans="1:6" ht="15">
      <c r="A31" s="33">
        <v>2085</v>
      </c>
      <c r="B31" s="51">
        <v>19.518560000938834</v>
      </c>
      <c r="C31" s="50">
        <v>50.857230395655549</v>
      </c>
      <c r="D31" s="51">
        <v>29.624209603405621</v>
      </c>
      <c r="F31" s="34">
        <v>7.4736167406715071E-2</v>
      </c>
    </row>
    <row r="32" spans="1:6" ht="15">
      <c r="A32" s="33">
        <v>2090</v>
      </c>
      <c r="B32" s="51">
        <v>19.347672646973223</v>
      </c>
      <c r="C32" s="50">
        <v>50.264041604308538</v>
      </c>
      <c r="D32" s="51">
        <v>30.388285748718236</v>
      </c>
      <c r="F32" s="34">
        <v>8.0653648461043947E-2</v>
      </c>
    </row>
    <row r="33" spans="1:6" ht="15">
      <c r="A33" s="33">
        <v>2095</v>
      </c>
      <c r="B33" s="51">
        <v>19.213562327227063</v>
      </c>
      <c r="C33" s="50">
        <v>49.780549659276609</v>
      </c>
      <c r="D33" s="51">
        <v>31.005888013496318</v>
      </c>
      <c r="F33" s="34">
        <v>8.4667504084197973E-2</v>
      </c>
    </row>
    <row r="34" spans="1:6" ht="15">
      <c r="A34" s="33">
        <v>2100</v>
      </c>
      <c r="B34" s="51">
        <v>19.106427998926776</v>
      </c>
      <c r="C34" s="50">
        <v>49.387672989952023</v>
      </c>
      <c r="D34" s="51">
        <v>31.505899011121212</v>
      </c>
      <c r="F34" s="34">
        <v>8.8920979295998015E-2</v>
      </c>
    </row>
    <row r="37" spans="1:6" ht="15.75"/>
    <row r="58" spans="2:2" ht="12.75">
      <c r="B58" s="35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56"/>
  <sheetViews>
    <sheetView showGridLines="0" zoomScale="90" zoomScaleNormal="90" workbookViewId="0"/>
  </sheetViews>
  <sheetFormatPr defaultRowHeight="15"/>
  <sheetData>
    <row r="1" spans="1:95">
      <c r="A1" s="7"/>
      <c r="B1" s="7">
        <v>0</v>
      </c>
      <c r="C1" s="7">
        <v>1</v>
      </c>
      <c r="D1" s="7">
        <f>+C1+1</f>
        <v>2</v>
      </c>
      <c r="E1" s="7">
        <f t="shared" ref="E1:BP1" si="0">+D1+1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7">
        <f t="shared" si="0"/>
        <v>31</v>
      </c>
      <c r="AH1" s="7">
        <f t="shared" si="0"/>
        <v>32</v>
      </c>
      <c r="AI1" s="7">
        <f t="shared" si="0"/>
        <v>33</v>
      </c>
      <c r="AJ1" s="7">
        <f t="shared" si="0"/>
        <v>34</v>
      </c>
      <c r="AK1" s="7">
        <f t="shared" si="0"/>
        <v>35</v>
      </c>
      <c r="AL1" s="7">
        <f t="shared" si="0"/>
        <v>36</v>
      </c>
      <c r="AM1" s="7">
        <f t="shared" si="0"/>
        <v>37</v>
      </c>
      <c r="AN1" s="7">
        <f t="shared" si="0"/>
        <v>38</v>
      </c>
      <c r="AO1" s="7">
        <f t="shared" si="0"/>
        <v>39</v>
      </c>
      <c r="AP1" s="7">
        <f t="shared" si="0"/>
        <v>40</v>
      </c>
      <c r="AQ1" s="7">
        <f t="shared" si="0"/>
        <v>41</v>
      </c>
      <c r="AR1" s="7">
        <f t="shared" si="0"/>
        <v>42</v>
      </c>
      <c r="AS1" s="7">
        <f t="shared" si="0"/>
        <v>43</v>
      </c>
      <c r="AT1" s="7">
        <f t="shared" si="0"/>
        <v>44</v>
      </c>
      <c r="AU1" s="7">
        <f t="shared" si="0"/>
        <v>45</v>
      </c>
      <c r="AV1" s="7">
        <f t="shared" si="0"/>
        <v>46</v>
      </c>
      <c r="AW1" s="7">
        <f t="shared" si="0"/>
        <v>47</v>
      </c>
      <c r="AX1" s="7">
        <f t="shared" si="0"/>
        <v>48</v>
      </c>
      <c r="AY1" s="7">
        <f t="shared" si="0"/>
        <v>49</v>
      </c>
      <c r="AZ1" s="7">
        <f t="shared" si="0"/>
        <v>50</v>
      </c>
      <c r="BA1" s="7">
        <f t="shared" si="0"/>
        <v>51</v>
      </c>
      <c r="BB1" s="7">
        <f t="shared" si="0"/>
        <v>52</v>
      </c>
      <c r="BC1" s="7">
        <f t="shared" si="0"/>
        <v>53</v>
      </c>
      <c r="BD1" s="7">
        <f t="shared" si="0"/>
        <v>54</v>
      </c>
      <c r="BE1" s="7">
        <f t="shared" si="0"/>
        <v>55</v>
      </c>
      <c r="BF1" s="7">
        <f t="shared" si="0"/>
        <v>56</v>
      </c>
      <c r="BG1" s="7">
        <f t="shared" si="0"/>
        <v>57</v>
      </c>
      <c r="BH1" s="7">
        <f t="shared" si="0"/>
        <v>58</v>
      </c>
      <c r="BI1" s="7">
        <f t="shared" si="0"/>
        <v>59</v>
      </c>
      <c r="BJ1" s="7">
        <f t="shared" si="0"/>
        <v>60</v>
      </c>
      <c r="BK1" s="7">
        <f t="shared" si="0"/>
        <v>61</v>
      </c>
      <c r="BL1" s="7">
        <f t="shared" si="0"/>
        <v>62</v>
      </c>
      <c r="BM1" s="7">
        <f t="shared" si="0"/>
        <v>63</v>
      </c>
      <c r="BN1" s="7">
        <f t="shared" si="0"/>
        <v>64</v>
      </c>
      <c r="BO1" s="7">
        <f t="shared" si="0"/>
        <v>65</v>
      </c>
      <c r="BP1" s="7">
        <f t="shared" si="0"/>
        <v>66</v>
      </c>
      <c r="BQ1" s="7">
        <f t="shared" ref="BQ1:CN1" si="1">+BP1+1</f>
        <v>67</v>
      </c>
      <c r="BR1" s="7">
        <f t="shared" si="1"/>
        <v>68</v>
      </c>
      <c r="BS1" s="7">
        <f t="shared" si="1"/>
        <v>69</v>
      </c>
      <c r="BT1" s="7">
        <f t="shared" si="1"/>
        <v>70</v>
      </c>
      <c r="BU1" s="7">
        <f t="shared" si="1"/>
        <v>71</v>
      </c>
      <c r="BV1" s="7">
        <f t="shared" si="1"/>
        <v>72</v>
      </c>
      <c r="BW1" s="7">
        <f t="shared" si="1"/>
        <v>73</v>
      </c>
      <c r="BX1" s="7">
        <f t="shared" si="1"/>
        <v>74</v>
      </c>
      <c r="BY1" s="7">
        <f t="shared" si="1"/>
        <v>75</v>
      </c>
      <c r="BZ1" s="7">
        <f t="shared" si="1"/>
        <v>76</v>
      </c>
      <c r="CA1" s="7">
        <f t="shared" si="1"/>
        <v>77</v>
      </c>
      <c r="CB1" s="7">
        <f t="shared" si="1"/>
        <v>78</v>
      </c>
      <c r="CC1" s="7">
        <f t="shared" si="1"/>
        <v>79</v>
      </c>
      <c r="CD1" s="7">
        <f t="shared" si="1"/>
        <v>80</v>
      </c>
      <c r="CE1" s="7">
        <f t="shared" si="1"/>
        <v>81</v>
      </c>
      <c r="CF1" s="7">
        <f t="shared" si="1"/>
        <v>82</v>
      </c>
      <c r="CG1" s="7">
        <f t="shared" si="1"/>
        <v>83</v>
      </c>
      <c r="CH1" s="7">
        <f t="shared" si="1"/>
        <v>84</v>
      </c>
      <c r="CI1" s="7">
        <f t="shared" si="1"/>
        <v>85</v>
      </c>
      <c r="CJ1" s="7">
        <f t="shared" si="1"/>
        <v>86</v>
      </c>
      <c r="CK1" s="7">
        <f t="shared" si="1"/>
        <v>87</v>
      </c>
      <c r="CL1" s="7">
        <f t="shared" si="1"/>
        <v>88</v>
      </c>
      <c r="CM1" s="7">
        <f t="shared" si="1"/>
        <v>89</v>
      </c>
      <c r="CN1" s="7">
        <f t="shared" si="1"/>
        <v>90</v>
      </c>
      <c r="CO1" s="7"/>
      <c r="CP1" s="7"/>
      <c r="CQ1" s="7"/>
    </row>
    <row r="2" spans="1:95">
      <c r="A2" s="7" t="s">
        <v>23</v>
      </c>
      <c r="B2" s="62">
        <v>76.23508256855709</v>
      </c>
      <c r="C2" s="62">
        <v>65.263172713327251</v>
      </c>
      <c r="D2" s="62">
        <v>53.480560592397644</v>
      </c>
      <c r="E2" s="62">
        <v>38.765455299927218</v>
      </c>
      <c r="F2" s="62">
        <v>30.082864042192615</v>
      </c>
      <c r="G2" s="62">
        <v>24.808126273162888</v>
      </c>
      <c r="H2" s="62">
        <v>23.119182297048962</v>
      </c>
      <c r="I2" s="62">
        <v>23.516714281794339</v>
      </c>
      <c r="J2" s="62">
        <v>24.493923006648796</v>
      </c>
      <c r="K2" s="62">
        <v>25.898410323973287</v>
      </c>
      <c r="L2" s="62">
        <v>23.504688418943488</v>
      </c>
      <c r="M2" s="62">
        <v>20.230868541135919</v>
      </c>
      <c r="N2" s="62">
        <v>18.864149517342021</v>
      </c>
      <c r="O2" s="62">
        <v>20.667094462237774</v>
      </c>
      <c r="P2" s="62">
        <v>21.658721793608617</v>
      </c>
      <c r="Q2" s="62">
        <v>21.818268998641194</v>
      </c>
      <c r="R2" s="62">
        <v>22.085942974637252</v>
      </c>
      <c r="S2" s="62">
        <v>23.489894753043302</v>
      </c>
      <c r="T2" s="62">
        <v>24.533454841807693</v>
      </c>
      <c r="U2" s="62">
        <v>27.950176621847579</v>
      </c>
      <c r="V2" s="62">
        <v>30.832014329717715</v>
      </c>
      <c r="W2" s="62">
        <v>34.301109653130368</v>
      </c>
      <c r="X2" s="62">
        <v>37.0349212440195</v>
      </c>
      <c r="Y2" s="62">
        <v>39.17736950860602</v>
      </c>
      <c r="Z2" s="62">
        <v>40.359453733332217</v>
      </c>
      <c r="AA2" s="62">
        <v>38.839845381167578</v>
      </c>
      <c r="AB2" s="62">
        <v>38.082037786459971</v>
      </c>
      <c r="AC2" s="62">
        <v>37.834194612637596</v>
      </c>
      <c r="AD2" s="62">
        <v>38.420558861438629</v>
      </c>
      <c r="AE2" s="62">
        <v>42.249987221824519</v>
      </c>
      <c r="AF2" s="62">
        <v>45.345286138503063</v>
      </c>
      <c r="AG2" s="62">
        <v>46.278382704234609</v>
      </c>
      <c r="AH2" s="62">
        <v>46.372221401699129</v>
      </c>
      <c r="AI2" s="62">
        <v>46.592938123361634</v>
      </c>
      <c r="AJ2" s="62">
        <v>47.346529284301447</v>
      </c>
      <c r="AK2" s="62">
        <v>49.462231955848992</v>
      </c>
      <c r="AL2" s="62">
        <v>51.661775745796433</v>
      </c>
      <c r="AM2" s="62">
        <v>53.330563037117052</v>
      </c>
      <c r="AN2" s="62">
        <v>54.513566556277674</v>
      </c>
      <c r="AO2" s="62">
        <v>54.196418456928249</v>
      </c>
      <c r="AP2" s="62">
        <v>54.242267815666537</v>
      </c>
      <c r="AQ2" s="62">
        <v>56.375558603806333</v>
      </c>
      <c r="AR2" s="62">
        <v>59.989646072730892</v>
      </c>
      <c r="AS2" s="62">
        <v>63.053890144592529</v>
      </c>
      <c r="AT2" s="62">
        <v>65.629232369133149</v>
      </c>
      <c r="AU2" s="62">
        <v>67.995070202115869</v>
      </c>
      <c r="AV2" s="62">
        <v>70.480180111377166</v>
      </c>
      <c r="AW2" s="62">
        <v>73.222007845974446</v>
      </c>
      <c r="AX2" s="62">
        <v>75.50478538391917</v>
      </c>
      <c r="AY2" s="62">
        <v>77.157097429875449</v>
      </c>
      <c r="AZ2" s="62">
        <v>80.342875773153281</v>
      </c>
      <c r="BA2" s="62">
        <v>83.735396143556912</v>
      </c>
      <c r="BB2" s="62">
        <v>88.982985710290592</v>
      </c>
      <c r="BC2" s="62">
        <v>94.395847392929127</v>
      </c>
      <c r="BD2" s="62">
        <v>98.43650068078189</v>
      </c>
      <c r="BE2" s="62">
        <v>101.13388834335521</v>
      </c>
      <c r="BF2" s="62">
        <v>103.01914078568252</v>
      </c>
      <c r="BG2" s="62">
        <v>105.13328625148147</v>
      </c>
      <c r="BH2" s="62">
        <v>107.49553369579007</v>
      </c>
      <c r="BI2" s="62">
        <v>109.94792455342616</v>
      </c>
      <c r="BJ2" s="62">
        <v>113.07427369313893</v>
      </c>
      <c r="BK2" s="62">
        <v>116.80873366638869</v>
      </c>
      <c r="BL2" s="62">
        <v>120.35929734664334</v>
      </c>
      <c r="BM2" s="62">
        <v>125.14265004674272</v>
      </c>
      <c r="BN2" s="62">
        <v>129.95659752277444</v>
      </c>
      <c r="BO2" s="62">
        <v>134.80604646174569</v>
      </c>
      <c r="BP2" s="62">
        <v>139.15047916955132</v>
      </c>
      <c r="BQ2" s="62">
        <v>139.26042349061822</v>
      </c>
      <c r="BR2" s="62">
        <v>144.43565400019202</v>
      </c>
      <c r="BS2" s="62">
        <v>150.20783594561115</v>
      </c>
      <c r="BT2" s="62">
        <v>156.00569191527478</v>
      </c>
      <c r="BU2" s="62">
        <v>161.70277480989887</v>
      </c>
      <c r="BV2" s="62">
        <v>167.73019505749943</v>
      </c>
      <c r="BW2" s="62">
        <v>174.19657061440716</v>
      </c>
      <c r="BX2" s="62">
        <v>181.18966074509194</v>
      </c>
      <c r="BY2" s="62">
        <v>188.53256260845637</v>
      </c>
      <c r="BZ2" s="62">
        <v>195.81821813834409</v>
      </c>
      <c r="CA2" s="62">
        <v>203.33318527023522</v>
      </c>
      <c r="CB2" s="62">
        <v>210.04615188961623</v>
      </c>
      <c r="CC2" s="62">
        <v>215.32527469372994</v>
      </c>
      <c r="CD2" s="62">
        <v>219.64462284425662</v>
      </c>
      <c r="CE2" s="62">
        <v>225.5901099047426</v>
      </c>
      <c r="CF2" s="62">
        <v>231.23260190546168</v>
      </c>
      <c r="CG2" s="62">
        <v>237.45184420701432</v>
      </c>
      <c r="CH2" s="62">
        <v>243.51472396743853</v>
      </c>
      <c r="CI2" s="62">
        <v>248.87202267620333</v>
      </c>
      <c r="CJ2" s="62">
        <v>254.02464309895942</v>
      </c>
      <c r="CK2" s="62">
        <v>261.91975957340179</v>
      </c>
      <c r="CL2" s="62">
        <v>274.68547893667738</v>
      </c>
      <c r="CM2" s="62">
        <v>293.61787782574856</v>
      </c>
      <c r="CN2" s="62">
        <v>323.39276460581823</v>
      </c>
      <c r="CO2" s="8"/>
      <c r="CP2" s="7"/>
      <c r="CQ2" s="7"/>
    </row>
    <row r="3" spans="1:95">
      <c r="A3" s="7" t="s">
        <v>42</v>
      </c>
      <c r="B3" s="62">
        <v>109.81983609940752</v>
      </c>
      <c r="C3" s="62">
        <v>79.416146458574318</v>
      </c>
      <c r="D3" s="62">
        <v>57.240502607589228</v>
      </c>
      <c r="E3" s="62">
        <v>44.754796778113707</v>
      </c>
      <c r="F3" s="62">
        <v>38.396093835955661</v>
      </c>
      <c r="G3" s="62">
        <v>35.139782848597463</v>
      </c>
      <c r="H3" s="62">
        <v>30.383052502235667</v>
      </c>
      <c r="I3" s="62">
        <v>28.186800405416147</v>
      </c>
      <c r="J3" s="62">
        <v>28.548734363746686</v>
      </c>
      <c r="K3" s="62">
        <v>32.725873092516117</v>
      </c>
      <c r="L3" s="62">
        <v>36.503584677315423</v>
      </c>
      <c r="M3" s="62">
        <v>37.367523457881319</v>
      </c>
      <c r="N3" s="62">
        <v>34.332049540104656</v>
      </c>
      <c r="O3" s="62">
        <v>27.742520564269586</v>
      </c>
      <c r="P3" s="62">
        <v>24.712094963177545</v>
      </c>
      <c r="Q3" s="62">
        <v>24.298611701074151</v>
      </c>
      <c r="R3" s="62">
        <v>29.72425166111184</v>
      </c>
      <c r="S3" s="62">
        <v>33.352526210769007</v>
      </c>
      <c r="T3" s="62">
        <v>33.912523076115328</v>
      </c>
      <c r="U3" s="62">
        <v>32.446024816256632</v>
      </c>
      <c r="V3" s="62">
        <v>33.339999101881439</v>
      </c>
      <c r="W3" s="62">
        <v>36.548403068105635</v>
      </c>
      <c r="X3" s="62">
        <v>39.375270406894877</v>
      </c>
      <c r="Y3" s="62">
        <v>41.273711403613355</v>
      </c>
      <c r="Z3" s="62">
        <v>42.158758639744839</v>
      </c>
      <c r="AA3" s="62">
        <v>42.566905939309649</v>
      </c>
      <c r="AB3" s="62">
        <v>50.665085167896009</v>
      </c>
      <c r="AC3" s="62">
        <v>58.948570605717961</v>
      </c>
      <c r="AD3" s="62">
        <v>63.465130386578252</v>
      </c>
      <c r="AE3" s="62">
        <v>65.107458376208598</v>
      </c>
      <c r="AF3" s="62">
        <v>62.042313656648403</v>
      </c>
      <c r="AG3" s="62">
        <v>55.967173580695096</v>
      </c>
      <c r="AH3" s="62">
        <v>52.440508741420288</v>
      </c>
      <c r="AI3" s="62">
        <v>52.56041642264838</v>
      </c>
      <c r="AJ3" s="62">
        <v>53.477821970083319</v>
      </c>
      <c r="AK3" s="62">
        <v>60.20139655281622</v>
      </c>
      <c r="AL3" s="62">
        <v>74.576889725025765</v>
      </c>
      <c r="AM3" s="62">
        <v>84.79223321872847</v>
      </c>
      <c r="AN3" s="62">
        <v>86.459165220788236</v>
      </c>
      <c r="AO3" s="62">
        <v>87.602748550458315</v>
      </c>
      <c r="AP3" s="62">
        <v>77.892290559855013</v>
      </c>
      <c r="AQ3" s="62">
        <v>61.703292142009758</v>
      </c>
      <c r="AR3" s="62">
        <v>55.870872915532878</v>
      </c>
      <c r="AS3" s="62">
        <v>56.239363088171459</v>
      </c>
      <c r="AT3" s="62">
        <v>57.282560653762552</v>
      </c>
      <c r="AU3" s="62">
        <v>60.079414654696286</v>
      </c>
      <c r="AV3" s="62">
        <v>66.099315643087706</v>
      </c>
      <c r="AW3" s="62">
        <v>73.180848337879823</v>
      </c>
      <c r="AX3" s="62">
        <v>77.738664451056223</v>
      </c>
      <c r="AY3" s="62">
        <v>83.416431016099537</v>
      </c>
      <c r="AZ3" s="62">
        <v>93.702566529519117</v>
      </c>
      <c r="BA3" s="62">
        <v>104.63216159592119</v>
      </c>
      <c r="BB3" s="62">
        <v>113.60431184799464</v>
      </c>
      <c r="BC3" s="62">
        <v>118.89696442120274</v>
      </c>
      <c r="BD3" s="62">
        <v>119.43248288827242</v>
      </c>
      <c r="BE3" s="62">
        <v>118.70597549103215</v>
      </c>
      <c r="BF3" s="62">
        <v>120.55258059370493</v>
      </c>
      <c r="BG3" s="62">
        <v>121.40880624306023</v>
      </c>
      <c r="BH3" s="62">
        <v>120.66761782366633</v>
      </c>
      <c r="BI3" s="62">
        <v>118.70150563279877</v>
      </c>
      <c r="BJ3" s="62">
        <v>116.17081007663828</v>
      </c>
      <c r="BK3" s="62">
        <v>112.5009435198703</v>
      </c>
      <c r="BL3" s="62">
        <v>110.96572429044321</v>
      </c>
      <c r="BM3" s="62">
        <v>109.75374827693163</v>
      </c>
      <c r="BN3" s="62">
        <v>111.84048488860465</v>
      </c>
      <c r="BO3" s="62">
        <v>115.60353656287263</v>
      </c>
      <c r="BP3" s="62">
        <v>122.07122139392335</v>
      </c>
      <c r="BQ3" s="62">
        <v>130.24069879337145</v>
      </c>
      <c r="BR3" s="62">
        <v>136.65388502701273</v>
      </c>
      <c r="BS3" s="62">
        <v>142.49698092868181</v>
      </c>
      <c r="BT3" s="62">
        <v>149.09351843533292</v>
      </c>
      <c r="BU3" s="62">
        <v>155.52247082851451</v>
      </c>
      <c r="BV3" s="62">
        <v>163.13886964124694</v>
      </c>
      <c r="BW3" s="62">
        <v>171.13263236926497</v>
      </c>
      <c r="BX3" s="62">
        <v>179.37688766272191</v>
      </c>
      <c r="BY3" s="62">
        <v>189.42698204396362</v>
      </c>
      <c r="BZ3" s="62">
        <v>200.01377080963763</v>
      </c>
      <c r="CA3" s="62">
        <v>210.94082034217979</v>
      </c>
      <c r="CB3" s="62">
        <v>215.18926568645983</v>
      </c>
      <c r="CC3" s="62">
        <v>218.06007950603794</v>
      </c>
      <c r="CD3" s="62">
        <v>216.51220649798947</v>
      </c>
      <c r="CE3" s="62">
        <v>214.48366512879215</v>
      </c>
      <c r="CF3" s="62">
        <v>213.84217106784664</v>
      </c>
      <c r="CG3" s="62">
        <v>212.53053553006342</v>
      </c>
      <c r="CH3" s="62">
        <v>211.05204639652385</v>
      </c>
      <c r="CI3" s="62">
        <v>209.72354689484033</v>
      </c>
      <c r="CJ3" s="62">
        <v>206.84975633651669</v>
      </c>
      <c r="CK3" s="62">
        <v>203.50507526491663</v>
      </c>
      <c r="CL3" s="62">
        <v>200.69998298116735</v>
      </c>
      <c r="CM3" s="62">
        <v>197.51512375172317</v>
      </c>
      <c r="CN3" s="62">
        <v>190.71124214109878</v>
      </c>
      <c r="CO3" s="7"/>
      <c r="CP3" s="7"/>
      <c r="CQ3" s="7"/>
    </row>
    <row r="4" spans="1:95">
      <c r="A4" s="7" t="s">
        <v>3</v>
      </c>
      <c r="B4" s="62">
        <v>72.877149710019296</v>
      </c>
      <c r="C4" s="62">
        <v>54.658114889205997</v>
      </c>
      <c r="D4" s="62">
        <v>51.441943228740769</v>
      </c>
      <c r="E4" s="62">
        <v>49.582047983545479</v>
      </c>
      <c r="F4" s="62">
        <v>48.714249008998699</v>
      </c>
      <c r="G4" s="62">
        <v>34.986551014600728</v>
      </c>
      <c r="H4" s="62">
        <v>30.757970925130131</v>
      </c>
      <c r="I4" s="62">
        <v>27.270722710658259</v>
      </c>
      <c r="J4" s="62">
        <v>24.528334997604624</v>
      </c>
      <c r="K4" s="62">
        <v>22.477081000737549</v>
      </c>
      <c r="L4" s="62">
        <v>21.172875424099281</v>
      </c>
      <c r="M4" s="62">
        <v>20.506682214450457</v>
      </c>
      <c r="N4" s="62">
        <v>20.604570315850399</v>
      </c>
      <c r="O4" s="62">
        <v>21.175285400596884</v>
      </c>
      <c r="P4" s="62">
        <v>22.490820572595222</v>
      </c>
      <c r="Q4" s="62">
        <v>24.36010220527281</v>
      </c>
      <c r="R4" s="62">
        <v>27.040069903290558</v>
      </c>
      <c r="S4" s="62">
        <v>30.057277545951937</v>
      </c>
      <c r="T4" s="62">
        <v>33.521354920608701</v>
      </c>
      <c r="U4" s="62">
        <v>37.672558133417141</v>
      </c>
      <c r="V4" s="62">
        <v>42.58201963711528</v>
      </c>
      <c r="W4" s="62">
        <v>47.038040995390709</v>
      </c>
      <c r="X4" s="62">
        <v>51.132890191037703</v>
      </c>
      <c r="Y4" s="62">
        <v>54.752860475979745</v>
      </c>
      <c r="Z4" s="62">
        <v>57.844691538183113</v>
      </c>
      <c r="AA4" s="62">
        <v>62.479732382005857</v>
      </c>
      <c r="AB4" s="62">
        <v>66.183829134377319</v>
      </c>
      <c r="AC4" s="62">
        <v>69.140774754290163</v>
      </c>
      <c r="AD4" s="62">
        <v>71.145562445705508</v>
      </c>
      <c r="AE4" s="62">
        <v>72.329425974627128</v>
      </c>
      <c r="AF4" s="62">
        <v>72.953894344672804</v>
      </c>
      <c r="AG4" s="62">
        <v>73.4210254656046</v>
      </c>
      <c r="AH4" s="62">
        <v>73.813362773790288</v>
      </c>
      <c r="AI4" s="62">
        <v>73.817034495401629</v>
      </c>
      <c r="AJ4" s="62">
        <v>74.31459346902713</v>
      </c>
      <c r="AK4" s="62">
        <v>75.168097708110821</v>
      </c>
      <c r="AL4" s="62">
        <v>74.777510899539152</v>
      </c>
      <c r="AM4" s="62">
        <v>74.704813941891061</v>
      </c>
      <c r="AN4" s="62">
        <v>74.875527272957243</v>
      </c>
      <c r="AO4" s="62">
        <v>75.746945767520103</v>
      </c>
      <c r="AP4" s="62">
        <v>77.350467722974741</v>
      </c>
      <c r="AQ4" s="62">
        <v>78.970988485168931</v>
      </c>
      <c r="AR4" s="62">
        <v>79.838743816861552</v>
      </c>
      <c r="AS4" s="62">
        <v>81.38248527830963</v>
      </c>
      <c r="AT4" s="62">
        <v>83.554114196019285</v>
      </c>
      <c r="AU4" s="62">
        <v>86.354231014491489</v>
      </c>
      <c r="AV4" s="62">
        <v>88.76577506461885</v>
      </c>
      <c r="AW4" s="62">
        <v>90.310851611338009</v>
      </c>
      <c r="AX4" s="62">
        <v>93.952501692884439</v>
      </c>
      <c r="AY4" s="62">
        <v>96.588734752281908</v>
      </c>
      <c r="AZ4" s="62">
        <v>98.408228876150815</v>
      </c>
      <c r="BA4" s="62">
        <v>100.72313891596009</v>
      </c>
      <c r="BB4" s="62">
        <v>102.32972467958727</v>
      </c>
      <c r="BC4" s="62">
        <v>104.90186772717691</v>
      </c>
      <c r="BD4" s="62">
        <v>107.45819344768502</v>
      </c>
      <c r="BE4" s="62">
        <v>113.12444489956101</v>
      </c>
      <c r="BF4" s="62">
        <v>115.70120441570819</v>
      </c>
      <c r="BG4" s="62">
        <v>117.92555556545636</v>
      </c>
      <c r="BH4" s="62">
        <v>125.52989259392193</v>
      </c>
      <c r="BI4" s="62">
        <v>127.4300298940678</v>
      </c>
      <c r="BJ4" s="62">
        <v>126.87227526182403</v>
      </c>
      <c r="BK4" s="62">
        <v>127.42874716962622</v>
      </c>
      <c r="BL4" s="62">
        <v>128.01070683813626</v>
      </c>
      <c r="BM4" s="62">
        <v>129.60536288335703</v>
      </c>
      <c r="BN4" s="62">
        <v>130.94574466638059</v>
      </c>
      <c r="BO4" s="62">
        <v>134.74750104766932</v>
      </c>
      <c r="BP4" s="62">
        <v>135.77669722930531</v>
      </c>
      <c r="BQ4" s="62">
        <v>138.96911903139659</v>
      </c>
      <c r="BR4" s="62">
        <v>144.04548819745736</v>
      </c>
      <c r="BS4" s="62">
        <v>143.39939239024068</v>
      </c>
      <c r="BT4" s="62">
        <v>149.3732989378027</v>
      </c>
      <c r="BU4" s="62">
        <v>155.76401376175141</v>
      </c>
      <c r="BV4" s="62">
        <v>163.0371326458334</v>
      </c>
      <c r="BW4" s="62">
        <v>170.16480413630489</v>
      </c>
      <c r="BX4" s="62">
        <v>177.5631764524355</v>
      </c>
      <c r="BY4" s="62">
        <v>185.77665881579065</v>
      </c>
      <c r="BZ4" s="62">
        <v>190.52818380337851</v>
      </c>
      <c r="CA4" s="62">
        <v>193.86182300721742</v>
      </c>
      <c r="CB4" s="62">
        <v>196.64436569929066</v>
      </c>
      <c r="CC4" s="62">
        <v>197.78180270059738</v>
      </c>
      <c r="CD4" s="62">
        <v>197.33806127051153</v>
      </c>
      <c r="CE4" s="62">
        <v>194.19251331738604</v>
      </c>
      <c r="CF4" s="62">
        <v>192.49937480154853</v>
      </c>
      <c r="CG4" s="62">
        <v>192.54659517072275</v>
      </c>
      <c r="CH4" s="62">
        <v>192.51569912345911</v>
      </c>
      <c r="CI4" s="62">
        <v>193.95101833722728</v>
      </c>
      <c r="CJ4" s="62">
        <v>193.71373901387528</v>
      </c>
      <c r="CK4" s="62">
        <v>192.78765009678105</v>
      </c>
      <c r="CL4" s="62">
        <v>191.44165617502887</v>
      </c>
      <c r="CM4" s="62">
        <v>188.69715851694892</v>
      </c>
      <c r="CN4" s="62"/>
      <c r="CO4" s="7"/>
      <c r="CP4" s="7"/>
      <c r="CQ4" s="7"/>
    </row>
    <row r="5" spans="1:95">
      <c r="A5" s="7" t="s">
        <v>43</v>
      </c>
      <c r="B5" s="62">
        <v>68.073199168622409</v>
      </c>
      <c r="C5" s="62">
        <v>45.869169856075843</v>
      </c>
      <c r="D5" s="62">
        <v>26.705470788144638</v>
      </c>
      <c r="E5" s="62">
        <v>20.360614503840328</v>
      </c>
      <c r="F5" s="62">
        <v>16.95469921545126</v>
      </c>
      <c r="G5" s="62">
        <v>16.579679578604541</v>
      </c>
      <c r="H5" s="62">
        <v>16.250851383174979</v>
      </c>
      <c r="I5" s="62">
        <v>17.031180594658032</v>
      </c>
      <c r="J5" s="62">
        <v>18.51044186196895</v>
      </c>
      <c r="K5" s="62">
        <v>19.847809024583981</v>
      </c>
      <c r="L5" s="62">
        <v>21.184151160804618</v>
      </c>
      <c r="M5" s="62">
        <v>23.344860578826381</v>
      </c>
      <c r="N5" s="62">
        <v>24.850406839950967</v>
      </c>
      <c r="O5" s="62">
        <v>25.650029386432909</v>
      </c>
      <c r="P5" s="62">
        <v>27.077638295846224</v>
      </c>
      <c r="Q5" s="62">
        <v>27.621617356335626</v>
      </c>
      <c r="R5" s="62">
        <v>27.763628373856342</v>
      </c>
      <c r="S5" s="62">
        <v>28.693442866940149</v>
      </c>
      <c r="T5" s="62">
        <v>29.971253820918882</v>
      </c>
      <c r="U5" s="62">
        <v>30.42435627078217</v>
      </c>
      <c r="V5" s="62">
        <v>30.44521297495022</v>
      </c>
      <c r="W5" s="62">
        <v>30.897872243640347</v>
      </c>
      <c r="X5" s="62">
        <v>30.713545580790537</v>
      </c>
      <c r="Y5" s="62">
        <v>30.944493271716151</v>
      </c>
      <c r="Z5" s="62">
        <v>31.253564559201884</v>
      </c>
      <c r="AA5" s="62">
        <v>31.606402026715397</v>
      </c>
      <c r="AB5" s="62">
        <v>33.717034691071781</v>
      </c>
      <c r="AC5" s="62">
        <v>35.955183901573584</v>
      </c>
      <c r="AD5" s="62">
        <v>35.596695194376423</v>
      </c>
      <c r="AE5" s="62">
        <v>37.921306876641502</v>
      </c>
      <c r="AF5" s="62">
        <v>40.756974424144921</v>
      </c>
      <c r="AG5" s="62">
        <v>42.31912824370761</v>
      </c>
      <c r="AH5" s="62">
        <v>42.628011926893045</v>
      </c>
      <c r="AI5" s="62">
        <v>44.730194241027256</v>
      </c>
      <c r="AJ5" s="62">
        <v>43.831284157789113</v>
      </c>
      <c r="AK5" s="62">
        <v>43.056500148776493</v>
      </c>
      <c r="AL5" s="62">
        <v>43.436563350508074</v>
      </c>
      <c r="AM5" s="62">
        <v>45.622577597847005</v>
      </c>
      <c r="AN5" s="62">
        <v>51.749449920266663</v>
      </c>
      <c r="AO5" s="62">
        <v>54.180815246659265</v>
      </c>
      <c r="AP5" s="62">
        <v>55.863585036799869</v>
      </c>
      <c r="AQ5" s="62">
        <v>57.590876861975239</v>
      </c>
      <c r="AR5" s="62">
        <v>56.885960500858125</v>
      </c>
      <c r="AS5" s="62">
        <v>54.38843067232375</v>
      </c>
      <c r="AT5" s="62">
        <v>55.171420330297281</v>
      </c>
      <c r="AU5" s="62">
        <v>58.031787751221984</v>
      </c>
      <c r="AV5" s="62">
        <v>61.009217536630501</v>
      </c>
      <c r="AW5" s="62">
        <v>65.716970723951107</v>
      </c>
      <c r="AX5" s="62">
        <v>68.391419564376363</v>
      </c>
      <c r="AY5" s="62">
        <v>74.675959706683017</v>
      </c>
      <c r="AZ5" s="62">
        <v>77.866048482640878</v>
      </c>
      <c r="BA5" s="62">
        <v>80.012173705491534</v>
      </c>
      <c r="BB5" s="62">
        <v>82.141740809663645</v>
      </c>
      <c r="BC5" s="62">
        <v>87.10830636431011</v>
      </c>
      <c r="BD5" s="62">
        <v>93.754501376244335</v>
      </c>
      <c r="BE5" s="62">
        <v>96.937480221111144</v>
      </c>
      <c r="BF5" s="62">
        <v>103.98119243196203</v>
      </c>
      <c r="BG5" s="62">
        <v>112.59364364520641</v>
      </c>
      <c r="BH5" s="62">
        <v>113.32924282558264</v>
      </c>
      <c r="BI5" s="62">
        <v>113.82580965725147</v>
      </c>
      <c r="BJ5" s="62">
        <v>118.12443593026009</v>
      </c>
      <c r="BK5" s="62">
        <v>121.71466564643589</v>
      </c>
      <c r="BL5" s="62">
        <v>121.1425405030958</v>
      </c>
      <c r="BM5" s="62">
        <v>126.95990515411381</v>
      </c>
      <c r="BN5" s="62">
        <v>137.90687437234993</v>
      </c>
      <c r="BO5" s="62">
        <v>127.30812864340113</v>
      </c>
      <c r="BP5" s="62">
        <v>132.06351700958032</v>
      </c>
      <c r="BQ5" s="62">
        <v>121.55876375398434</v>
      </c>
      <c r="BR5" s="62">
        <v>128.80056163582509</v>
      </c>
      <c r="BS5" s="62">
        <v>132.57836846327109</v>
      </c>
      <c r="BT5" s="62">
        <v>139.99220492629206</v>
      </c>
      <c r="BU5" s="62">
        <v>148.24297408087983</v>
      </c>
      <c r="BV5" s="62">
        <v>151.56686006868881</v>
      </c>
      <c r="BW5" s="62">
        <v>160.73709421246053</v>
      </c>
      <c r="BX5" s="62">
        <v>165.11668941391716</v>
      </c>
      <c r="BY5" s="62">
        <v>171.89532218625101</v>
      </c>
      <c r="BZ5" s="62">
        <v>177.30561269464874</v>
      </c>
      <c r="CA5" s="62">
        <v>184.13438203651185</v>
      </c>
      <c r="CB5" s="62">
        <v>190.71616623867664</v>
      </c>
      <c r="CC5" s="62">
        <v>196.44953038450998</v>
      </c>
      <c r="CD5" s="62">
        <v>204.11005290790993</v>
      </c>
      <c r="CE5" s="62">
        <v>215.82584629999553</v>
      </c>
      <c r="CF5" s="62">
        <v>229.79953901326954</v>
      </c>
      <c r="CG5" s="62">
        <v>231.33766316897652</v>
      </c>
      <c r="CH5" s="62">
        <v>247.99977988359657</v>
      </c>
      <c r="CI5" s="62">
        <v>257.39969335008971</v>
      </c>
      <c r="CJ5" s="62">
        <v>286.27581522472059</v>
      </c>
      <c r="CK5" s="62">
        <v>305.32748053908682</v>
      </c>
      <c r="CL5" s="62">
        <v>354.15495269864937</v>
      </c>
      <c r="CM5" s="62">
        <v>387.35644125633871</v>
      </c>
      <c r="CN5" s="62">
        <v>542.69505859351455</v>
      </c>
      <c r="CO5" s="7"/>
      <c r="CP5" s="7"/>
      <c r="CQ5" s="7"/>
    </row>
    <row r="6" spans="1:95">
      <c r="A6" s="7" t="s">
        <v>44</v>
      </c>
      <c r="B6" s="62">
        <v>100.15467199116783</v>
      </c>
      <c r="C6" s="62">
        <v>60.477391591886473</v>
      </c>
      <c r="D6" s="62">
        <v>46.68649422873861</v>
      </c>
      <c r="E6" s="62">
        <v>33.334512290806146</v>
      </c>
      <c r="F6" s="62">
        <v>31.20143350418892</v>
      </c>
      <c r="G6" s="62">
        <v>29.955408618970342</v>
      </c>
      <c r="H6" s="62">
        <v>27.10096864030146</v>
      </c>
      <c r="I6" s="62">
        <v>27.194823093607411</v>
      </c>
      <c r="J6" s="62">
        <v>32.379446055285726</v>
      </c>
      <c r="K6" s="62">
        <v>28.337709519268994</v>
      </c>
      <c r="L6" s="62">
        <v>28.576727796073627</v>
      </c>
      <c r="M6" s="62">
        <v>32.366604852745283</v>
      </c>
      <c r="N6" s="62">
        <v>28.864138658019346</v>
      </c>
      <c r="O6" s="62">
        <v>32.624084926633536</v>
      </c>
      <c r="P6" s="62">
        <v>33.778178944253597</v>
      </c>
      <c r="Q6" s="62">
        <v>35.46507598956584</v>
      </c>
      <c r="R6" s="62">
        <v>35.976184016123369</v>
      </c>
      <c r="S6" s="62">
        <v>36.821520521113449</v>
      </c>
      <c r="T6" s="62">
        <v>39.781117691721278</v>
      </c>
      <c r="U6" s="62">
        <v>35.907368761533832</v>
      </c>
      <c r="V6" s="62">
        <v>36.37004713254121</v>
      </c>
      <c r="W6" s="62">
        <v>35.08327403934441</v>
      </c>
      <c r="X6" s="62">
        <v>33.447624208444452</v>
      </c>
      <c r="Y6" s="62">
        <v>33.576166571460263</v>
      </c>
      <c r="Z6" s="62">
        <v>37.114794263241244</v>
      </c>
      <c r="AA6" s="62">
        <v>39.265631931841455</v>
      </c>
      <c r="AB6" s="62">
        <v>38.409005504965279</v>
      </c>
      <c r="AC6" s="62">
        <v>40.109312817139632</v>
      </c>
      <c r="AD6" s="62">
        <v>41.290407095986133</v>
      </c>
      <c r="AE6" s="62">
        <v>39.78950988235519</v>
      </c>
      <c r="AF6" s="62">
        <v>41.168640326742278</v>
      </c>
      <c r="AG6" s="62">
        <v>42.284655240348421</v>
      </c>
      <c r="AH6" s="62">
        <v>42.207523153822336</v>
      </c>
      <c r="AI6" s="62">
        <v>46.793381185084769</v>
      </c>
      <c r="AJ6" s="62">
        <v>47.467914012586355</v>
      </c>
      <c r="AK6" s="62">
        <v>50.694708848935775</v>
      </c>
      <c r="AL6" s="62">
        <v>52.143952330578088</v>
      </c>
      <c r="AM6" s="62">
        <v>57.631504609954654</v>
      </c>
      <c r="AN6" s="62">
        <v>54.137383118659997</v>
      </c>
      <c r="AO6" s="62">
        <v>55.89588118257678</v>
      </c>
      <c r="AP6" s="62">
        <v>55.617652434724228</v>
      </c>
      <c r="AQ6" s="62">
        <v>57.22436467835108</v>
      </c>
      <c r="AR6" s="62">
        <v>57.984758058878491</v>
      </c>
      <c r="AS6" s="62">
        <v>60.389050860214553</v>
      </c>
      <c r="AT6" s="62">
        <v>63.496615931508124</v>
      </c>
      <c r="AU6" s="62">
        <v>63.612746245758814</v>
      </c>
      <c r="AV6" s="62">
        <v>71.399473979940822</v>
      </c>
      <c r="AW6" s="62">
        <v>70.468970773492856</v>
      </c>
      <c r="AX6" s="62">
        <v>78.493496094952462</v>
      </c>
      <c r="AY6" s="62">
        <v>79.843727357099127</v>
      </c>
      <c r="AZ6" s="62">
        <v>77.160507575414698</v>
      </c>
      <c r="BA6" s="62">
        <v>83.88885296253153</v>
      </c>
      <c r="BB6" s="62">
        <v>84.60575863324452</v>
      </c>
      <c r="BC6" s="62">
        <v>87.822058370227396</v>
      </c>
      <c r="BD6" s="62">
        <v>92.620053697621387</v>
      </c>
      <c r="BE6" s="62">
        <v>105.56241675799696</v>
      </c>
      <c r="BF6" s="62">
        <v>98.697645264279757</v>
      </c>
      <c r="BG6" s="62">
        <v>101.02041075100192</v>
      </c>
      <c r="BH6" s="62">
        <v>107.39002753337448</v>
      </c>
      <c r="BI6" s="62">
        <v>111.25828623183935</v>
      </c>
      <c r="BJ6" s="62">
        <v>116.40620812342712</v>
      </c>
      <c r="BK6" s="62">
        <v>119.80131037294726</v>
      </c>
      <c r="BL6" s="62">
        <v>126.31922729704199</v>
      </c>
      <c r="BM6" s="62">
        <v>124.30566996601978</v>
      </c>
      <c r="BN6" s="62">
        <v>126.71378166275571</v>
      </c>
      <c r="BO6" s="62">
        <v>132.36859892772787</v>
      </c>
      <c r="BP6" s="62">
        <v>132.69499027663898</v>
      </c>
      <c r="BQ6" s="62">
        <v>134.97507727345089</v>
      </c>
      <c r="BR6" s="62">
        <v>135.64428258430684</v>
      </c>
      <c r="BS6" s="62">
        <v>137.07537426530655</v>
      </c>
      <c r="BT6" s="62">
        <v>140.9503033499156</v>
      </c>
      <c r="BU6" s="62">
        <v>144.76780838604702</v>
      </c>
      <c r="BV6" s="62">
        <v>142.52683064079497</v>
      </c>
      <c r="BW6" s="62">
        <v>153.48020277831426</v>
      </c>
      <c r="BX6" s="62">
        <v>161.53893026406857</v>
      </c>
      <c r="BY6" s="62">
        <v>171.24636517782474</v>
      </c>
      <c r="BZ6" s="62">
        <v>175.6349195421223</v>
      </c>
      <c r="CA6" s="62">
        <v>189.41079417984957</v>
      </c>
      <c r="CB6" s="62">
        <v>195.97485663187945</v>
      </c>
      <c r="CC6" s="62">
        <v>201.37176239582934</v>
      </c>
      <c r="CD6" s="62">
        <v>208.44691862394251</v>
      </c>
      <c r="CE6" s="62">
        <v>214.24642792435037</v>
      </c>
      <c r="CF6" s="62">
        <v>219.10850277602017</v>
      </c>
      <c r="CG6" s="62">
        <v>228.30747120631608</v>
      </c>
      <c r="CH6" s="62">
        <v>234.65084195712572</v>
      </c>
      <c r="CI6" s="62">
        <v>258.91009658575308</v>
      </c>
      <c r="CJ6" s="62">
        <v>272.52309545331411</v>
      </c>
      <c r="CK6" s="62">
        <v>294.35569250325295</v>
      </c>
      <c r="CL6" s="62">
        <v>316.6736071726263</v>
      </c>
      <c r="CM6" s="62">
        <v>324.74025503880659</v>
      </c>
      <c r="CN6" s="62">
        <v>334.40774332115734</v>
      </c>
      <c r="CO6" s="7"/>
      <c r="CP6" s="7"/>
      <c r="CQ6" s="7"/>
    </row>
    <row r="7" spans="1:95">
      <c r="A7" s="7" t="s">
        <v>45</v>
      </c>
      <c r="B7" s="62">
        <v>105.23408491191768</v>
      </c>
      <c r="C7" s="62">
        <v>51.07714108673602</v>
      </c>
      <c r="D7" s="62">
        <v>51.98499150204394</v>
      </c>
      <c r="E7" s="62">
        <v>42.597368221825619</v>
      </c>
      <c r="F7" s="62">
        <v>42.291165670200634</v>
      </c>
      <c r="G7" s="62">
        <v>25.118322669383542</v>
      </c>
      <c r="H7" s="62">
        <v>22.12633291639704</v>
      </c>
      <c r="I7" s="62">
        <v>19.187320284403459</v>
      </c>
      <c r="J7" s="62">
        <v>18.17230236425652</v>
      </c>
      <c r="K7" s="62">
        <v>17.04731176074991</v>
      </c>
      <c r="L7" s="62">
        <v>17.982781304472006</v>
      </c>
      <c r="M7" s="62">
        <v>17.258501350659625</v>
      </c>
      <c r="N7" s="62">
        <v>16.004037031294121</v>
      </c>
      <c r="O7" s="62">
        <v>15.565229521183726</v>
      </c>
      <c r="P7" s="62">
        <v>15.644287637305828</v>
      </c>
      <c r="Q7" s="62">
        <v>16.285387295376989</v>
      </c>
      <c r="R7" s="62">
        <v>15.68405729044132</v>
      </c>
      <c r="S7" s="62">
        <v>15.506687077995743</v>
      </c>
      <c r="T7" s="62">
        <v>15.782419867616357</v>
      </c>
      <c r="U7" s="62">
        <v>16.581037523752336</v>
      </c>
      <c r="V7" s="62">
        <v>15.903064716673004</v>
      </c>
      <c r="W7" s="62">
        <v>16.326969991451946</v>
      </c>
      <c r="X7" s="62">
        <v>16.588776096359158</v>
      </c>
      <c r="Y7" s="62">
        <v>18.735027862185401</v>
      </c>
      <c r="Z7" s="62">
        <v>20.97895574687508</v>
      </c>
      <c r="AA7" s="62">
        <v>23.391207987130503</v>
      </c>
      <c r="AB7" s="62">
        <v>25.342208405614926</v>
      </c>
      <c r="AC7" s="62">
        <v>27.324243003984357</v>
      </c>
      <c r="AD7" s="62">
        <v>28.474232971279008</v>
      </c>
      <c r="AE7" s="62">
        <v>29.459821303337797</v>
      </c>
      <c r="AF7" s="62">
        <v>30.837176743013199</v>
      </c>
      <c r="AG7" s="62">
        <v>32.06309052232929</v>
      </c>
      <c r="AH7" s="62">
        <v>33.524420002356557</v>
      </c>
      <c r="AI7" s="62">
        <v>34.986337737587831</v>
      </c>
      <c r="AJ7" s="62">
        <v>36.82282010396078</v>
      </c>
      <c r="AK7" s="62">
        <v>38.148650023003931</v>
      </c>
      <c r="AL7" s="62">
        <v>39.884165034178906</v>
      </c>
      <c r="AM7" s="62">
        <v>41.552677016399727</v>
      </c>
      <c r="AN7" s="62">
        <v>42.412472306033621</v>
      </c>
      <c r="AO7" s="62">
        <v>43.130474247014504</v>
      </c>
      <c r="AP7" s="62">
        <v>44.605129313891993</v>
      </c>
      <c r="AQ7" s="62">
        <v>45.617921218295152</v>
      </c>
      <c r="AR7" s="62">
        <v>46.137498920060111</v>
      </c>
      <c r="AS7" s="62">
        <v>47.650657410677248</v>
      </c>
      <c r="AT7" s="62">
        <v>49.184310129932982</v>
      </c>
      <c r="AU7" s="62">
        <v>51.591992643705431</v>
      </c>
      <c r="AV7" s="62">
        <v>52.560434246230116</v>
      </c>
      <c r="AW7" s="62">
        <v>53.394492690593445</v>
      </c>
      <c r="AX7" s="62">
        <v>55.507543239975</v>
      </c>
      <c r="AY7" s="62">
        <v>57.367093809804814</v>
      </c>
      <c r="AZ7" s="62">
        <v>58.858099052024436</v>
      </c>
      <c r="BA7" s="62">
        <v>60.826418441790139</v>
      </c>
      <c r="BB7" s="62">
        <v>63.153898232363602</v>
      </c>
      <c r="BC7" s="62">
        <v>65.906236725712674</v>
      </c>
      <c r="BD7" s="62">
        <v>69.062744605065745</v>
      </c>
      <c r="BE7" s="62">
        <v>72.716413541766514</v>
      </c>
      <c r="BF7" s="62">
        <v>76.405291082682353</v>
      </c>
      <c r="BG7" s="62">
        <v>79.509503112853167</v>
      </c>
      <c r="BH7" s="62">
        <v>84.208352496917215</v>
      </c>
      <c r="BI7" s="62">
        <v>89.023813099338213</v>
      </c>
      <c r="BJ7" s="62">
        <v>92.619344820136149</v>
      </c>
      <c r="BK7" s="62">
        <v>98.361848470500917</v>
      </c>
      <c r="BL7" s="62">
        <v>103.98710908335265</v>
      </c>
      <c r="BM7" s="62">
        <v>109.7129069812238</v>
      </c>
      <c r="BN7" s="62">
        <v>114.55627180168386</v>
      </c>
      <c r="BO7" s="62">
        <v>119.35126435602182</v>
      </c>
      <c r="BP7" s="62">
        <v>123.52739957738348</v>
      </c>
      <c r="BQ7" s="62">
        <v>128.87552202280602</v>
      </c>
      <c r="BR7" s="62">
        <v>135.81335794803149</v>
      </c>
      <c r="BS7" s="62">
        <v>142.59820139400637</v>
      </c>
      <c r="BT7" s="62">
        <v>149.36963848072574</v>
      </c>
      <c r="BU7" s="62">
        <v>155.55609078263137</v>
      </c>
      <c r="BV7" s="62">
        <v>165.85455350654041</v>
      </c>
      <c r="BW7" s="62">
        <v>174.08522505800107</v>
      </c>
      <c r="BX7" s="62">
        <v>180.53002206025585</v>
      </c>
      <c r="BY7" s="62">
        <v>186.60072418900512</v>
      </c>
      <c r="BZ7" s="62">
        <v>194.03758372460047</v>
      </c>
      <c r="CA7" s="62">
        <v>205.37980177794651</v>
      </c>
      <c r="CB7" s="62">
        <v>217.33626676827544</v>
      </c>
      <c r="CC7" s="62">
        <v>228.49737541805953</v>
      </c>
      <c r="CD7" s="62">
        <v>240.07423069518788</v>
      </c>
      <c r="CE7" s="62">
        <v>248.71873322293183</v>
      </c>
      <c r="CF7" s="62">
        <v>268.53905749066985</v>
      </c>
      <c r="CG7" s="62">
        <v>290.24048950087843</v>
      </c>
      <c r="CH7" s="62">
        <v>305.80355549929868</v>
      </c>
      <c r="CI7" s="62">
        <v>323.48318568670942</v>
      </c>
      <c r="CJ7" s="62">
        <v>341.01061311901611</v>
      </c>
      <c r="CK7" s="62">
        <v>382.09841106619871</v>
      </c>
      <c r="CL7" s="62">
        <v>407.22850759566558</v>
      </c>
      <c r="CM7" s="62">
        <v>432.3586041251524</v>
      </c>
      <c r="CN7" s="62">
        <v>457.48870065463922</v>
      </c>
      <c r="CO7" s="7"/>
      <c r="CP7" s="7"/>
      <c r="CQ7" s="7"/>
    </row>
    <row r="8" spans="1:9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</row>
    <row r="9" spans="1:9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</row>
    <row r="10" spans="1:9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</row>
    <row r="11" spans="1:9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</row>
    <row r="12" spans="1:9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</row>
    <row r="13" spans="1:9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</row>
    <row r="14" spans="1:9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</row>
    <row r="15" spans="1:9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</row>
    <row r="16" spans="1:9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</row>
    <row r="17" spans="1:9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</row>
    <row r="18" spans="1:9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</row>
    <row r="19" spans="1:9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</row>
    <row r="20" spans="1:9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</row>
    <row r="21" spans="1:9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</row>
    <row r="22" spans="1:9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</row>
    <row r="23" spans="1:9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</row>
    <row r="24" spans="1:9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</row>
    <row r="25" spans="1:95" ht="15.75">
      <c r="A25" s="7"/>
      <c r="B25" s="7"/>
      <c r="C25" s="7"/>
      <c r="D25" s="7"/>
      <c r="E25" s="38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</row>
    <row r="26" spans="1:9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</row>
    <row r="27" spans="1:9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</row>
    <row r="28" spans="1:9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</row>
    <row r="29" spans="1:9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</row>
    <row r="30" spans="1:9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</row>
    <row r="31" spans="1:9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</row>
    <row r="32" spans="1:9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</row>
    <row r="33" spans="1:9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</row>
    <row r="34" spans="1:9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</row>
    <row r="35" spans="1:9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</row>
    <row r="36" spans="1:9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</row>
    <row r="37" spans="1:9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</row>
    <row r="38" spans="1:9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</row>
    <row r="39" spans="1:9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</row>
    <row r="40" spans="1:9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</row>
    <row r="41" spans="1:9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</row>
    <row r="42" spans="1:9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</row>
    <row r="43" spans="1:9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</row>
    <row r="44" spans="1:9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</row>
    <row r="45" spans="1:9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</row>
    <row r="46" spans="1:9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</row>
    <row r="47" spans="1:9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</row>
    <row r="48" spans="1:9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</row>
    <row r="49" spans="1:9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</row>
    <row r="50" spans="1:9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</row>
    <row r="51" spans="1:9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</row>
    <row r="52" spans="1:9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</row>
    <row r="53" spans="1:9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</row>
    <row r="54" spans="1:9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</row>
    <row r="55" spans="1:9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</row>
    <row r="56" spans="1:9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</row>
    <row r="57" spans="1:9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</row>
    <row r="58" spans="1:9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</row>
    <row r="59" spans="1:9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</row>
    <row r="60" spans="1:9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</row>
    <row r="61" spans="1:9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</row>
    <row r="62" spans="1:9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</row>
    <row r="63" spans="1:9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</row>
    <row r="64" spans="1:9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</row>
    <row r="65" spans="1:9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</row>
    <row r="66" spans="1:9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</row>
    <row r="67" spans="1:9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</row>
    <row r="68" spans="1:9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</row>
    <row r="69" spans="1:9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</row>
    <row r="70" spans="1:9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</row>
    <row r="71" spans="1:9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</row>
    <row r="72" spans="1:9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</row>
    <row r="73" spans="1:9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</row>
    <row r="74" spans="1:9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</row>
    <row r="75" spans="1:9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</row>
    <row r="76" spans="1:9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</row>
    <row r="77" spans="1:9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</row>
    <row r="78" spans="1:9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</row>
    <row r="79" spans="1:9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</row>
    <row r="80" spans="1:9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</row>
    <row r="81" spans="1:9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</row>
    <row r="82" spans="1:9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</row>
    <row r="83" spans="1:9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</row>
    <row r="84" spans="1:9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</row>
    <row r="85" spans="1:9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</row>
    <row r="86" spans="1:9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</row>
    <row r="87" spans="1:9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</row>
    <row r="88" spans="1:9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</row>
    <row r="89" spans="1:9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</row>
    <row r="90" spans="1:9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</row>
    <row r="91" spans="1:9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</row>
    <row r="92" spans="1:9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</row>
    <row r="93" spans="1:9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</row>
    <row r="94" spans="1:9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</row>
    <row r="95" spans="1: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</row>
    <row r="96" spans="1:9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</row>
    <row r="97" spans="1:9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</row>
    <row r="98" spans="1:9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</row>
    <row r="99" spans="1:9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</row>
    <row r="100" spans="1:9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</row>
    <row r="101" spans="1:9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</row>
    <row r="102" spans="1:9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</row>
    <row r="103" spans="1:9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</row>
    <row r="104" spans="1:9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</row>
    <row r="105" spans="1:9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</row>
    <row r="106" spans="1:9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</row>
    <row r="107" spans="1:9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</row>
    <row r="108" spans="1:9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</row>
    <row r="109" spans="1:9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</row>
    <row r="110" spans="1:9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</row>
    <row r="111" spans="1:9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</row>
    <row r="112" spans="1:9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</row>
    <row r="113" spans="1:9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</row>
    <row r="114" spans="1:9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</row>
    <row r="115" spans="1:9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</row>
    <row r="116" spans="1:9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</row>
    <row r="117" spans="1:9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</row>
    <row r="118" spans="1:9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</row>
    <row r="119" spans="1:9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</row>
    <row r="120" spans="1:9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</row>
    <row r="121" spans="1:9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</row>
    <row r="122" spans="1:9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</row>
    <row r="123" spans="1:9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</row>
    <row r="124" spans="1:9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</row>
    <row r="125" spans="1:9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</row>
    <row r="126" spans="1:9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</row>
    <row r="127" spans="1:9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</row>
    <row r="128" spans="1:9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</row>
    <row r="129" spans="1:9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</row>
    <row r="130" spans="1:9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</row>
    <row r="131" spans="1:9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</row>
    <row r="132" spans="1:9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</row>
    <row r="133" spans="1:9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</row>
    <row r="134" spans="1:9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</row>
    <row r="135" spans="1:9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</row>
    <row r="136" spans="1:9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</row>
    <row r="137" spans="1:9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</row>
    <row r="138" spans="1:9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</row>
    <row r="139" spans="1:9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</row>
    <row r="140" spans="1:9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</row>
    <row r="141" spans="1:9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</row>
    <row r="142" spans="1:9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</row>
    <row r="143" spans="1:9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</row>
    <row r="144" spans="1:9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</row>
    <row r="145" spans="1:9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</row>
    <row r="146" spans="1:9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</row>
    <row r="147" spans="1:9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</row>
    <row r="148" spans="1:9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</row>
    <row r="149" spans="1:9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</row>
    <row r="150" spans="1:9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</row>
    <row r="151" spans="1:9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</row>
    <row r="152" spans="1:9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</row>
    <row r="153" spans="1:9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</row>
    <row r="154" spans="1:9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</row>
    <row r="155" spans="1:9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</row>
    <row r="156" spans="1:9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opLeftCell="A10" workbookViewId="0">
      <selection activeCell="A21" sqref="A21"/>
    </sheetView>
  </sheetViews>
  <sheetFormatPr defaultRowHeight="15" customHeight="1"/>
  <cols>
    <col min="1" max="1" width="16.28515625" style="46" bestFit="1" customWidth="1"/>
    <col min="2" max="2" width="5" style="46" bestFit="1" customWidth="1"/>
    <col min="3" max="3" width="21.85546875" style="46" bestFit="1" customWidth="1"/>
    <col min="4" max="4" width="13.7109375" style="46" bestFit="1" customWidth="1"/>
    <col min="5" max="5" width="12" style="46" bestFit="1" customWidth="1"/>
    <col min="6" max="6" width="18.85546875" style="46" bestFit="1" customWidth="1"/>
    <col min="7" max="7" width="13.7109375" style="46" bestFit="1" customWidth="1"/>
    <col min="8" max="8" width="34.28515625" style="46" bestFit="1" customWidth="1"/>
    <col min="9" max="9" width="13.7109375" style="46" bestFit="1" customWidth="1"/>
    <col min="10" max="16384" width="9.140625" style="46"/>
  </cols>
  <sheetData>
    <row r="1" spans="1:9" ht="15" customHeight="1">
      <c r="A1" s="47"/>
      <c r="B1" s="47"/>
      <c r="C1" s="103"/>
      <c r="D1" s="103"/>
      <c r="E1" s="47"/>
      <c r="F1" s="100" t="s">
        <v>124</v>
      </c>
      <c r="G1" s="100"/>
      <c r="H1" s="103" t="s">
        <v>125</v>
      </c>
      <c r="I1" s="103"/>
    </row>
    <row r="2" spans="1:9" ht="15" customHeight="1">
      <c r="A2" s="47" t="s">
        <v>126</v>
      </c>
      <c r="B2" s="104"/>
      <c r="C2" s="103" t="s">
        <v>130</v>
      </c>
      <c r="D2" s="103" t="s">
        <v>127</v>
      </c>
      <c r="E2" s="47"/>
      <c r="F2" s="100" t="s">
        <v>128</v>
      </c>
      <c r="G2" s="100" t="s">
        <v>129</v>
      </c>
      <c r="H2" s="103" t="s">
        <v>128</v>
      </c>
      <c r="I2" s="103" t="s">
        <v>129</v>
      </c>
    </row>
    <row r="3" spans="1:9" ht="15" customHeight="1">
      <c r="A3" s="47" t="s">
        <v>14</v>
      </c>
      <c r="B3" s="101" t="s">
        <v>25</v>
      </c>
      <c r="C3" s="48">
        <v>5.997036712946521</v>
      </c>
      <c r="D3" s="48">
        <v>5.96</v>
      </c>
      <c r="E3" s="105">
        <v>5.997036712946521</v>
      </c>
      <c r="F3" s="106">
        <v>1.3979898425357244E-3</v>
      </c>
      <c r="G3" s="106">
        <v>4.2396455371790945E-4</v>
      </c>
      <c r="H3" s="48">
        <v>21.00975745206058</v>
      </c>
      <c r="I3" s="48">
        <v>4.2837810951502364</v>
      </c>
    </row>
    <row r="4" spans="1:9" ht="15" customHeight="1">
      <c r="A4" s="47" t="s">
        <v>146</v>
      </c>
      <c r="B4" s="101" t="s">
        <v>38</v>
      </c>
      <c r="C4" s="48">
        <v>3.2600066936491361</v>
      </c>
      <c r="D4" s="48">
        <v>5.53</v>
      </c>
      <c r="E4" s="105">
        <v>3.2600066936491361</v>
      </c>
      <c r="F4" s="106">
        <v>5.6868252467468907E-3</v>
      </c>
      <c r="G4" s="106">
        <v>1.2282799349922293E-3</v>
      </c>
      <c r="H4" s="48">
        <v>31.420750177296721</v>
      </c>
      <c r="I4" s="48">
        <v>4.0658583822109522</v>
      </c>
    </row>
    <row r="5" spans="1:9" ht="15" customHeight="1">
      <c r="A5" s="47" t="s">
        <v>23</v>
      </c>
      <c r="B5" s="101" t="s">
        <v>24</v>
      </c>
      <c r="C5" s="48">
        <v>8.4186541047443075</v>
      </c>
      <c r="D5" s="48">
        <v>5.34</v>
      </c>
      <c r="E5" s="105">
        <v>8.4186541047443075</v>
      </c>
      <c r="F5" s="106">
        <v>6.3134703486015067E-4</v>
      </c>
      <c r="G5" s="106">
        <v>7.9959714678582154E-5</v>
      </c>
      <c r="H5" s="48">
        <v>48.570356981795193</v>
      </c>
      <c r="I5" s="48">
        <v>3.7176093932000995</v>
      </c>
    </row>
    <row r="6" spans="1:9" ht="15" customHeight="1">
      <c r="A6" s="47" t="s">
        <v>1</v>
      </c>
      <c r="B6" s="101" t="s">
        <v>27</v>
      </c>
      <c r="C6" s="48">
        <v>3.0491553045791542</v>
      </c>
      <c r="D6" s="48">
        <v>3.93</v>
      </c>
      <c r="E6" s="105">
        <v>3.0491553045791542</v>
      </c>
      <c r="F6" s="106">
        <v>1.880110263300165E-3</v>
      </c>
      <c r="G6" s="106">
        <v>7.6204658955065423E-4</v>
      </c>
      <c r="H6" s="48">
        <v>12.043239942926327</v>
      </c>
      <c r="I6" s="48">
        <v>3.035288719674472</v>
      </c>
    </row>
    <row r="7" spans="1:9" ht="15" customHeight="1">
      <c r="A7" s="47" t="s">
        <v>21</v>
      </c>
      <c r="B7" s="101" t="s">
        <v>22</v>
      </c>
      <c r="C7" s="48">
        <v>3.52475574560783</v>
      </c>
      <c r="D7" s="48">
        <v>3</v>
      </c>
      <c r="E7" s="105">
        <v>3.52475574560783</v>
      </c>
      <c r="F7" s="106">
        <v>1.3091214186020401E-3</v>
      </c>
      <c r="G7" s="106">
        <v>1.8318007572297969E-4</v>
      </c>
      <c r="H7" s="48">
        <v>18.200250344720558</v>
      </c>
      <c r="I7" s="48">
        <v>1.9271798749576166</v>
      </c>
    </row>
    <row r="8" spans="1:9" ht="15" customHeight="1">
      <c r="A8" s="47" t="s">
        <v>42</v>
      </c>
      <c r="B8" s="101" t="s">
        <v>50</v>
      </c>
      <c r="C8" s="48">
        <v>4.3699856840227689</v>
      </c>
      <c r="D8" s="48">
        <v>5.86</v>
      </c>
      <c r="E8" s="105">
        <v>4.3699856840227689</v>
      </c>
      <c r="F8" s="106">
        <v>1.2685156530185454E-2</v>
      </c>
      <c r="G8" s="106">
        <v>3.8201977636849135E-3</v>
      </c>
      <c r="H8" s="48">
        <v>21.334898379831778</v>
      </c>
      <c r="I8" s="48">
        <v>3.4949346654914888</v>
      </c>
    </row>
    <row r="9" spans="1:9" ht="15" customHeight="1">
      <c r="A9" s="47" t="s">
        <v>32</v>
      </c>
      <c r="B9" s="101" t="s">
        <v>33</v>
      </c>
      <c r="C9" s="48">
        <v>2.3712971273769812</v>
      </c>
      <c r="D9" s="48">
        <v>3.09</v>
      </c>
      <c r="E9" s="105">
        <v>2.3712971273769812</v>
      </c>
      <c r="F9" s="106">
        <v>2.6013900799484184E-3</v>
      </c>
      <c r="G9" s="106">
        <v>5.1108289036726185E-4</v>
      </c>
      <c r="H9" s="48">
        <v>18.451441320307413</v>
      </c>
      <c r="I9" s="48">
        <v>2.4063377057108633</v>
      </c>
    </row>
    <row r="10" spans="1:9" ht="15" customHeight="1">
      <c r="A10" s="47" t="s">
        <v>2</v>
      </c>
      <c r="B10" s="101" t="s">
        <v>39</v>
      </c>
      <c r="C10" s="48">
        <v>1.3281510443459916</v>
      </c>
      <c r="D10" s="48">
        <v>3.3</v>
      </c>
      <c r="E10" s="105">
        <v>1.3281510443459916</v>
      </c>
      <c r="F10" s="106">
        <v>3.0726029120382173E-3</v>
      </c>
      <c r="G10" s="106">
        <v>1.2557823067122706E-3</v>
      </c>
      <c r="H10" s="48">
        <v>6.6282988895245554</v>
      </c>
      <c r="I10" s="48">
        <v>1.6366874517665431</v>
      </c>
    </row>
    <row r="11" spans="1:9" ht="15" customHeight="1">
      <c r="A11" s="47" t="s">
        <v>35</v>
      </c>
      <c r="B11" s="101" t="s">
        <v>36</v>
      </c>
      <c r="C11" s="48">
        <v>0.71237075861493404</v>
      </c>
      <c r="D11" s="48">
        <v>2.89</v>
      </c>
      <c r="E11" s="105">
        <v>0.71237075861493404</v>
      </c>
      <c r="F11" s="106">
        <v>1.0815454993698328E-3</v>
      </c>
      <c r="G11" s="106">
        <v>3.8942305424905692E-4</v>
      </c>
      <c r="H11" s="48">
        <v>8.2468331022424461</v>
      </c>
      <c r="I11" s="48">
        <v>2.3033723322331121</v>
      </c>
    </row>
    <row r="12" spans="1:9" ht="15" customHeight="1">
      <c r="A12" s="47" t="s">
        <v>94</v>
      </c>
      <c r="B12" s="101" t="s">
        <v>46</v>
      </c>
      <c r="C12" s="48">
        <v>1.3262002172145424</v>
      </c>
      <c r="D12" s="48">
        <v>7.15</v>
      </c>
      <c r="E12" s="105">
        <v>1.3262002172145424</v>
      </c>
      <c r="F12" s="106">
        <v>4.0048685846906127E-3</v>
      </c>
      <c r="G12" s="106">
        <v>2.0132916671125006E-3</v>
      </c>
      <c r="H12" s="48">
        <v>12.150450896464546</v>
      </c>
      <c r="I12" s="48">
        <v>4.7334842645065418</v>
      </c>
    </row>
    <row r="13" spans="1:9" ht="15" customHeight="1">
      <c r="A13" s="47" t="s">
        <v>3</v>
      </c>
      <c r="B13" s="101" t="s">
        <v>28</v>
      </c>
      <c r="C13" s="48">
        <v>2.140282735623201</v>
      </c>
      <c r="D13" s="48">
        <v>3.55</v>
      </c>
      <c r="E13" s="105">
        <v>2.140282735623201</v>
      </c>
      <c r="F13" s="106">
        <v>3.111027098732992E-4</v>
      </c>
      <c r="G13" s="106">
        <v>7.6697471684049622E-5</v>
      </c>
      <c r="H13" s="48">
        <v>14.998921802942105</v>
      </c>
      <c r="I13" s="48">
        <v>2.9762678610587487</v>
      </c>
    </row>
    <row r="14" spans="1:9" ht="15" customHeight="1">
      <c r="A14" s="47" t="s">
        <v>96</v>
      </c>
      <c r="B14" s="101" t="s">
        <v>49</v>
      </c>
      <c r="C14" s="48">
        <v>3.5007432817873796</v>
      </c>
      <c r="D14" s="48">
        <v>3.93</v>
      </c>
      <c r="E14" s="105">
        <v>3.5007432817873796</v>
      </c>
      <c r="F14" s="106">
        <v>1.4215177293791233E-2</v>
      </c>
      <c r="G14" s="106">
        <v>2.8883445376113172E-3</v>
      </c>
      <c r="H14" s="48">
        <v>25.261620986668877</v>
      </c>
      <c r="I14" s="48">
        <v>3.9363919064617341</v>
      </c>
    </row>
    <row r="15" spans="1:9" ht="15" customHeight="1">
      <c r="A15" s="47" t="s">
        <v>30</v>
      </c>
      <c r="B15" s="101" t="s">
        <v>31</v>
      </c>
      <c r="C15" s="48">
        <v>2.3377765682048821</v>
      </c>
      <c r="D15" s="48">
        <v>4.33</v>
      </c>
      <c r="E15" s="105">
        <v>2.3377765682048821</v>
      </c>
      <c r="F15" s="106">
        <v>7.0536483586325889E-3</v>
      </c>
      <c r="G15" s="106">
        <v>1.6061247881065163E-3</v>
      </c>
      <c r="H15" s="48">
        <v>15.808756613389452</v>
      </c>
      <c r="I15" s="48">
        <v>2.7010072071604236</v>
      </c>
    </row>
    <row r="16" spans="1:9" ht="15" customHeight="1">
      <c r="A16" s="47" t="s">
        <v>4</v>
      </c>
      <c r="B16" s="101" t="s">
        <v>29</v>
      </c>
      <c r="C16" s="48">
        <v>1.7423466297723758</v>
      </c>
      <c r="D16" s="48">
        <v>2.81</v>
      </c>
      <c r="E16" s="105">
        <v>1.7423466297723758</v>
      </c>
      <c r="F16" s="106">
        <v>9.5676135901855131E-4</v>
      </c>
      <c r="G16" s="106">
        <v>2.4480868375605525E-4</v>
      </c>
      <c r="H16" s="48">
        <v>10.70208284726681</v>
      </c>
      <c r="I16" s="48">
        <v>2.0643051602098597</v>
      </c>
    </row>
    <row r="17" spans="1:9" ht="15" customHeight="1">
      <c r="A17" s="47" t="s">
        <v>90</v>
      </c>
      <c r="B17" s="101" t="s">
        <v>47</v>
      </c>
      <c r="C17" s="48">
        <v>1.1215588348046648</v>
      </c>
      <c r="D17" s="48">
        <v>2.54</v>
      </c>
      <c r="E17" s="105">
        <v>1.1215588348046648</v>
      </c>
      <c r="F17" s="106">
        <v>1.8604678127000576E-3</v>
      </c>
      <c r="G17" s="106">
        <v>6.2095568992210921E-4</v>
      </c>
      <c r="H17" s="48">
        <v>6.8186405800950896</v>
      </c>
      <c r="I17" s="48">
        <v>1.6775633356468413</v>
      </c>
    </row>
    <row r="18" spans="1:9" ht="15" customHeight="1">
      <c r="A18" s="47" t="s">
        <v>18</v>
      </c>
      <c r="B18" s="101" t="s">
        <v>26</v>
      </c>
      <c r="C18" s="48">
        <v>8.4850903998383806</v>
      </c>
      <c r="D18" s="48">
        <v>3.84</v>
      </c>
      <c r="E18" s="105">
        <v>8.4850903998383806</v>
      </c>
      <c r="F18" s="106">
        <v>1.8025923061545348E-2</v>
      </c>
      <c r="G18" s="106">
        <v>3.7465936731350693E-3</v>
      </c>
      <c r="H18" s="48">
        <v>17.217694749234841</v>
      </c>
      <c r="I18" s="48">
        <v>2.3148965930389456</v>
      </c>
    </row>
    <row r="19" spans="1:9" ht="15" customHeight="1">
      <c r="A19" s="47" t="s">
        <v>100</v>
      </c>
      <c r="B19" s="101" t="s">
        <v>48</v>
      </c>
      <c r="C19" s="48">
        <v>3.322523183788173</v>
      </c>
      <c r="D19" s="48">
        <v>6.88</v>
      </c>
      <c r="E19" s="105">
        <v>3.322523183788173</v>
      </c>
      <c r="F19" s="106">
        <v>2.0880718252656956E-3</v>
      </c>
      <c r="G19" s="106">
        <v>6.230134090053147E-4</v>
      </c>
      <c r="H19" s="48">
        <v>22.506689342632225</v>
      </c>
      <c r="I19" s="48">
        <v>4.734922467882889</v>
      </c>
    </row>
    <row r="20" spans="1:9" ht="15" customHeight="1">
      <c r="A20" s="47"/>
      <c r="B20" s="101"/>
      <c r="C20" s="48">
        <v>3.353407942760072</v>
      </c>
      <c r="D20" s="48">
        <v>4.3488235294117636</v>
      </c>
      <c r="E20" s="101"/>
      <c r="F20" s="102"/>
      <c r="G20" s="102"/>
      <c r="H20" s="48">
        <v>18.315922612317621</v>
      </c>
      <c r="I20" s="48"/>
    </row>
    <row r="26" spans="1:9" ht="15" customHeight="1">
      <c r="C26" s="49"/>
    </row>
    <row r="27" spans="1:9" ht="15" customHeight="1">
      <c r="C27" s="49"/>
    </row>
    <row r="28" spans="1:9" ht="15" customHeight="1">
      <c r="C28" s="49"/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topLeftCell="B1" zoomScale="90" zoomScaleNormal="90" workbookViewId="0">
      <selection activeCell="H1" sqref="H1"/>
    </sheetView>
  </sheetViews>
  <sheetFormatPr defaultRowHeight="12.75"/>
  <cols>
    <col min="1" max="1" width="9.140625" style="19"/>
    <col min="2" max="2" width="2.5703125" style="19" customWidth="1"/>
    <col min="3" max="5" width="9.28515625" style="19" bestFit="1" customWidth="1"/>
    <col min="6" max="6" width="9.28515625" style="19" customWidth="1"/>
    <col min="7" max="7" width="9.28515625" style="19" bestFit="1" customWidth="1"/>
    <col min="8" max="16384" width="9.140625" style="19"/>
  </cols>
  <sheetData>
    <row r="3" spans="1:8">
      <c r="A3" s="20" t="s">
        <v>56</v>
      </c>
    </row>
    <row r="4" spans="1:8">
      <c r="A4" s="19" t="s">
        <v>57</v>
      </c>
      <c r="D4" s="93" t="s">
        <v>58</v>
      </c>
      <c r="E4" s="93"/>
      <c r="F4" s="21"/>
    </row>
    <row r="5" spans="1:8">
      <c r="A5" s="22" t="s">
        <v>59</v>
      </c>
      <c r="B5" s="22"/>
      <c r="C5" s="22" t="s">
        <v>60</v>
      </c>
      <c r="D5" s="22" t="s">
        <v>61</v>
      </c>
      <c r="E5" s="22" t="s">
        <v>62</v>
      </c>
      <c r="F5" s="22" t="s">
        <v>131</v>
      </c>
      <c r="G5" s="22" t="s">
        <v>132</v>
      </c>
      <c r="H5" s="22" t="s">
        <v>133</v>
      </c>
    </row>
    <row r="6" spans="1:8">
      <c r="A6" s="23" t="s">
        <v>94</v>
      </c>
      <c r="B6" s="23"/>
      <c r="C6" s="63"/>
      <c r="D6" s="63">
        <v>20.88498306873273</v>
      </c>
      <c r="E6" s="63">
        <v>17.400693240177077</v>
      </c>
      <c r="F6" s="63">
        <v>41.108533007868786</v>
      </c>
      <c r="G6" s="63">
        <v>38.150662341340649</v>
      </c>
      <c r="H6" s="63">
        <v>45.17553477372536</v>
      </c>
    </row>
    <row r="7" spans="1:8">
      <c r="A7" s="24" t="s">
        <v>95</v>
      </c>
      <c r="B7" s="24"/>
      <c r="C7" s="64"/>
      <c r="D7" s="64">
        <v>18.35132012626698</v>
      </c>
      <c r="E7" s="64">
        <v>18.566109812363052</v>
      </c>
      <c r="F7" s="64">
        <v>41.108533007868786</v>
      </c>
      <c r="G7" s="64">
        <v>38.150662341340649</v>
      </c>
      <c r="H7" s="64">
        <v>45.17553477372536</v>
      </c>
    </row>
    <row r="8" spans="1:8">
      <c r="A8" s="24" t="s">
        <v>35</v>
      </c>
      <c r="B8" s="24"/>
      <c r="C8" s="64"/>
      <c r="D8" s="64">
        <v>21.069101043022197</v>
      </c>
      <c r="E8" s="64">
        <v>19.593174282747732</v>
      </c>
      <c r="F8" s="64">
        <v>41.108533007868786</v>
      </c>
      <c r="G8" s="64">
        <v>38.150662341340649</v>
      </c>
      <c r="H8" s="64">
        <v>45.17553477372536</v>
      </c>
    </row>
    <row r="9" spans="1:8">
      <c r="A9" s="24" t="s">
        <v>4</v>
      </c>
      <c r="B9" s="24"/>
      <c r="C9" s="64"/>
      <c r="D9" s="64">
        <v>12.531856715843606</v>
      </c>
      <c r="E9" s="64">
        <v>21.107487068591315</v>
      </c>
      <c r="F9" s="64">
        <v>41.108533007868786</v>
      </c>
      <c r="G9" s="64">
        <v>38.150662341340649</v>
      </c>
      <c r="H9" s="64">
        <v>45.17553477372536</v>
      </c>
    </row>
    <row r="10" spans="1:8">
      <c r="A10" s="24" t="s">
        <v>37</v>
      </c>
      <c r="B10" s="24"/>
      <c r="C10" s="64"/>
      <c r="D10" s="64">
        <v>11.608000550827741</v>
      </c>
      <c r="E10" s="64">
        <v>22.288608200588232</v>
      </c>
      <c r="F10" s="64">
        <v>41.108533007868786</v>
      </c>
      <c r="G10" s="64">
        <v>38.150662341340649</v>
      </c>
      <c r="H10" s="64">
        <v>45.17553477372536</v>
      </c>
    </row>
    <row r="11" spans="1:8">
      <c r="A11" s="24" t="s">
        <v>30</v>
      </c>
      <c r="B11" s="24"/>
      <c r="C11" s="64">
        <v>13.573688312276902</v>
      </c>
      <c r="D11" s="64">
        <v>12.783470325628713</v>
      </c>
      <c r="E11" s="64">
        <v>23.029352158826217</v>
      </c>
      <c r="F11" s="64">
        <v>41.108533007868786</v>
      </c>
      <c r="G11" s="64">
        <v>38.150662341340649</v>
      </c>
      <c r="H11" s="64">
        <v>45.17553477372536</v>
      </c>
    </row>
    <row r="12" spans="1:8">
      <c r="A12" s="24" t="s">
        <v>2</v>
      </c>
      <c r="B12" s="24"/>
      <c r="C12" s="64">
        <v>26.469726250225921</v>
      </c>
      <c r="D12" s="64">
        <v>30.787586541103636</v>
      </c>
      <c r="E12" s="64">
        <v>30.485571102073973</v>
      </c>
      <c r="F12" s="64">
        <v>41.108533007868786</v>
      </c>
      <c r="G12" s="64">
        <v>38.150662341340649</v>
      </c>
      <c r="H12" s="64">
        <v>45.17553477372536</v>
      </c>
    </row>
    <row r="13" spans="1:8">
      <c r="A13" s="24" t="s">
        <v>162</v>
      </c>
      <c r="B13" s="24"/>
      <c r="C13" s="64">
        <v>34.998186166921698</v>
      </c>
      <c r="D13" s="64">
        <v>36.953225043481588</v>
      </c>
      <c r="E13" s="64">
        <v>30.615847143030063</v>
      </c>
      <c r="F13" s="64">
        <v>41.108533007868786</v>
      </c>
      <c r="G13" s="64">
        <v>38.150662341340649</v>
      </c>
      <c r="H13" s="64">
        <v>45.17553477372536</v>
      </c>
    </row>
    <row r="14" spans="1:8">
      <c r="A14" s="24" t="s">
        <v>32</v>
      </c>
      <c r="B14" s="24"/>
      <c r="C14" s="64">
        <v>36.706703582243229</v>
      </c>
      <c r="D14" s="64">
        <v>19.00004568099968</v>
      </c>
      <c r="E14" s="64">
        <v>32.907285777147202</v>
      </c>
      <c r="F14" s="64">
        <v>41.108533007868786</v>
      </c>
      <c r="G14" s="64">
        <v>38.150662341340649</v>
      </c>
      <c r="H14" s="64">
        <v>45.17553477372536</v>
      </c>
    </row>
    <row r="15" spans="1:8">
      <c r="A15" s="24" t="s">
        <v>100</v>
      </c>
      <c r="B15" s="24"/>
      <c r="C15" s="64"/>
      <c r="D15" s="64">
        <v>32.035298345479305</v>
      </c>
      <c r="E15" s="64">
        <v>33.719612184143536</v>
      </c>
      <c r="F15" s="64">
        <v>41.108533007868786</v>
      </c>
      <c r="G15" s="64">
        <v>38.150662341340649</v>
      </c>
      <c r="H15" s="64">
        <v>45.17553477372536</v>
      </c>
    </row>
    <row r="16" spans="1:8">
      <c r="A16" s="24" t="s">
        <v>164</v>
      </c>
      <c r="B16" s="24"/>
      <c r="C16" s="64"/>
      <c r="D16" s="64">
        <v>23.149159707426818</v>
      </c>
      <c r="E16" s="64">
        <v>34.745339165980958</v>
      </c>
      <c r="F16" s="64">
        <v>41.108533007868786</v>
      </c>
      <c r="G16" s="64">
        <v>38.150662341340649</v>
      </c>
      <c r="H16" s="64">
        <v>45.17553477372536</v>
      </c>
    </row>
    <row r="17" spans="1:8">
      <c r="A17" s="24" t="s">
        <v>21</v>
      </c>
      <c r="B17" s="24"/>
      <c r="C17" s="64">
        <v>26.085981799651371</v>
      </c>
      <c r="D17" s="64">
        <v>28.897584563134703</v>
      </c>
      <c r="E17" s="64">
        <v>35.349420322982958</v>
      </c>
      <c r="F17" s="64">
        <v>41.108533007868786</v>
      </c>
      <c r="G17" s="64">
        <v>38.150662341340649</v>
      </c>
      <c r="H17" s="64">
        <v>45.17553477372536</v>
      </c>
    </row>
    <row r="18" spans="1:8">
      <c r="A18" s="24" t="s">
        <v>41</v>
      </c>
      <c r="B18" s="24"/>
      <c r="C18" s="64"/>
      <c r="D18" s="64"/>
      <c r="E18" s="64">
        <v>41.341372041290903</v>
      </c>
      <c r="F18" s="64">
        <v>41.108533007868786</v>
      </c>
      <c r="G18" s="64">
        <v>38.150662341340649</v>
      </c>
      <c r="H18" s="64">
        <v>45.17553477372536</v>
      </c>
    </row>
    <row r="19" spans="1:8">
      <c r="A19" s="24" t="s">
        <v>14</v>
      </c>
      <c r="B19" s="24"/>
      <c r="C19" s="64">
        <v>46.145310193091341</v>
      </c>
      <c r="D19" s="64">
        <v>38.3566104521474</v>
      </c>
      <c r="E19" s="64">
        <v>51.520745688182565</v>
      </c>
      <c r="F19" s="64">
        <v>41.108533007868786</v>
      </c>
      <c r="G19" s="64">
        <v>38.150662341340649</v>
      </c>
      <c r="H19" s="64">
        <v>45.17553477372536</v>
      </c>
    </row>
    <row r="20" spans="1:8">
      <c r="A20" s="24" t="s">
        <v>96</v>
      </c>
      <c r="B20" s="24"/>
      <c r="C20" s="64"/>
      <c r="D20" s="64">
        <v>53.175535779150017</v>
      </c>
      <c r="E20" s="64">
        <v>56.090856548837188</v>
      </c>
      <c r="F20" s="64">
        <v>41.108533007868786</v>
      </c>
      <c r="G20" s="64">
        <v>38.150662341340649</v>
      </c>
      <c r="H20" s="64">
        <v>45.17553477372536</v>
      </c>
    </row>
    <row r="21" spans="1:8">
      <c r="A21" s="24" t="s">
        <v>23</v>
      </c>
      <c r="B21" s="24"/>
      <c r="C21" s="64">
        <v>46.546649906188016</v>
      </c>
      <c r="D21" s="64">
        <v>48.995759354060191</v>
      </c>
      <c r="E21" s="64">
        <v>63.435520706165029</v>
      </c>
      <c r="F21" s="64">
        <v>41.108533007868786</v>
      </c>
      <c r="G21" s="64">
        <v>38.150662341340649</v>
      </c>
      <c r="H21" s="64">
        <v>45.17553477372536</v>
      </c>
    </row>
    <row r="22" spans="1:8">
      <c r="A22" s="24" t="s">
        <v>1</v>
      </c>
      <c r="B22" s="24"/>
      <c r="C22" s="64">
        <v>66.106302715348789</v>
      </c>
      <c r="D22" s="64">
        <v>63.900252607615371</v>
      </c>
      <c r="E22" s="64">
        <v>71.080502020600349</v>
      </c>
      <c r="F22" s="64">
        <v>41.108533007868786</v>
      </c>
      <c r="G22" s="64">
        <v>38.150662341340649</v>
      </c>
      <c r="H22" s="64">
        <v>45.17553477372536</v>
      </c>
    </row>
    <row r="23" spans="1:8">
      <c r="A23" s="24" t="s">
        <v>42</v>
      </c>
      <c r="B23" s="24"/>
      <c r="C23" s="64">
        <v>68.501609657755537</v>
      </c>
      <c r="D23" s="64">
        <v>62.185434972557708</v>
      </c>
      <c r="E23" s="64">
        <v>71.742482593007679</v>
      </c>
      <c r="F23" s="64">
        <v>41.108533007868786</v>
      </c>
      <c r="G23" s="64">
        <v>38.150662341340649</v>
      </c>
      <c r="H23" s="64">
        <v>45.17553477372536</v>
      </c>
    </row>
    <row r="24" spans="1:8">
      <c r="A24" s="25" t="s">
        <v>18</v>
      </c>
      <c r="B24" s="26"/>
      <c r="C24" s="65"/>
      <c r="D24" s="65">
        <v>61.6981354421589</v>
      </c>
      <c r="E24" s="65">
        <v>76.619314614320061</v>
      </c>
      <c r="F24" s="65">
        <v>41.108533007868786</v>
      </c>
      <c r="G24" s="65">
        <v>38.25566408397075</v>
      </c>
      <c r="H24" s="65">
        <v>45.17553477372536</v>
      </c>
    </row>
    <row r="25" spans="1:8">
      <c r="A25" s="19" t="s">
        <v>163</v>
      </c>
      <c r="B25" s="27"/>
      <c r="C25" s="66">
        <v>41.108533007868786</v>
      </c>
      <c r="D25" s="66">
        <v>38.25566408397075</v>
      </c>
      <c r="E25" s="66">
        <v>45.17553477372536</v>
      </c>
      <c r="F25" s="66">
        <v>41.108533007868786</v>
      </c>
      <c r="G25" s="66">
        <v>38.25566408397075</v>
      </c>
      <c r="H25" s="66">
        <v>45.17553477372536</v>
      </c>
    </row>
    <row r="26" spans="1:8">
      <c r="H26" s="27"/>
    </row>
  </sheetData>
  <mergeCells count="1">
    <mergeCell ref="D4:E4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opLeftCell="C1" zoomScale="90" zoomScaleNormal="90" workbookViewId="0">
      <selection activeCell="G1" sqref="G1"/>
    </sheetView>
  </sheetViews>
  <sheetFormatPr defaultRowHeight="15"/>
  <cols>
    <col min="1" max="2" width="9.140625" style="1"/>
    <col min="3" max="6" width="13.7109375" style="1" customWidth="1"/>
    <col min="7" max="16384" width="9.140625" style="1"/>
  </cols>
  <sheetData>
    <row r="1" spans="1:6" s="107" customFormat="1" ht="43.5" customHeight="1">
      <c r="C1" s="108" t="s">
        <v>134</v>
      </c>
      <c r="D1" s="108" t="s">
        <v>141</v>
      </c>
      <c r="E1" s="108" t="s">
        <v>170</v>
      </c>
      <c r="F1" s="108" t="s">
        <v>142</v>
      </c>
    </row>
    <row r="2" spans="1:6">
      <c r="A2" s="109" t="s">
        <v>37</v>
      </c>
      <c r="B2" s="1">
        <v>2013</v>
      </c>
      <c r="C2" s="68">
        <v>2.3668999999999998</v>
      </c>
      <c r="D2" s="68">
        <v>13.287199999999999</v>
      </c>
      <c r="E2" s="68">
        <v>33.581299999999999</v>
      </c>
      <c r="F2" s="68">
        <v>49.578200000000002</v>
      </c>
    </row>
    <row r="3" spans="1:6">
      <c r="A3" s="109" t="s">
        <v>4</v>
      </c>
      <c r="B3" s="1">
        <v>2013</v>
      </c>
      <c r="C3" s="68">
        <v>2.92</v>
      </c>
      <c r="D3" s="68">
        <v>18.315999999999999</v>
      </c>
      <c r="E3" s="68">
        <v>35.494799999999998</v>
      </c>
      <c r="F3" s="68">
        <v>50.840399999999995</v>
      </c>
    </row>
    <row r="4" spans="1:6">
      <c r="A4" s="109" t="s">
        <v>95</v>
      </c>
      <c r="B4" s="1">
        <v>2012</v>
      </c>
      <c r="C4" s="68">
        <v>6.9621000000000004</v>
      </c>
      <c r="D4" s="68">
        <v>21.954999999999998</v>
      </c>
      <c r="E4" s="68">
        <v>36.734899999999996</v>
      </c>
      <c r="F4" s="68">
        <v>34.142000000000003</v>
      </c>
    </row>
    <row r="5" spans="1:6">
      <c r="A5" s="109" t="s">
        <v>30</v>
      </c>
      <c r="B5" s="1">
        <v>2013</v>
      </c>
      <c r="C5" s="68">
        <v>3.4752999999999998</v>
      </c>
      <c r="D5" s="68">
        <v>17.851099999999999</v>
      </c>
      <c r="E5" s="68">
        <v>37.057299999999998</v>
      </c>
      <c r="F5" s="68">
        <v>47.823100000000004</v>
      </c>
    </row>
    <row r="6" spans="1:6">
      <c r="A6" s="109" t="s">
        <v>35</v>
      </c>
      <c r="B6" s="1">
        <v>2013</v>
      </c>
      <c r="C6" s="68">
        <v>6.2096999999999998</v>
      </c>
      <c r="D6" s="68">
        <v>30.518600000000003</v>
      </c>
      <c r="E6" s="68">
        <v>45.003399999999999</v>
      </c>
      <c r="F6" s="68">
        <v>42.5505</v>
      </c>
    </row>
    <row r="7" spans="1:6">
      <c r="A7" s="109" t="s">
        <v>164</v>
      </c>
      <c r="B7" s="1">
        <v>2013</v>
      </c>
      <c r="C7" s="68">
        <v>21.4925</v>
      </c>
      <c r="D7" s="68">
        <v>33.227899999999998</v>
      </c>
      <c r="E7" s="68">
        <v>46.4328</v>
      </c>
      <c r="F7" s="68">
        <v>75.232200000000006</v>
      </c>
    </row>
    <row r="8" spans="1:6">
      <c r="A8" s="109" t="s">
        <v>94</v>
      </c>
      <c r="B8" s="1">
        <v>2013</v>
      </c>
      <c r="C8" s="68">
        <v>4.5271999999999997</v>
      </c>
      <c r="D8" s="68">
        <v>27.881600000000002</v>
      </c>
      <c r="E8" s="68">
        <v>47.561799999999998</v>
      </c>
      <c r="F8" s="68">
        <v>52.814300000000003</v>
      </c>
    </row>
    <row r="9" spans="1:6">
      <c r="A9" s="109" t="s">
        <v>100</v>
      </c>
      <c r="B9" s="1">
        <v>2013</v>
      </c>
      <c r="C9" s="68">
        <v>11.5511</v>
      </c>
      <c r="D9" s="68">
        <v>37.735800000000005</v>
      </c>
      <c r="E9" s="68">
        <v>48.7532</v>
      </c>
      <c r="F9" s="68">
        <v>58.158799999999999</v>
      </c>
    </row>
    <row r="10" spans="1:6">
      <c r="A10" s="109" t="s">
        <v>3</v>
      </c>
      <c r="B10" s="1">
        <v>2012</v>
      </c>
      <c r="C10" s="68">
        <v>7.4808000000000003</v>
      </c>
      <c r="D10" s="68">
        <v>28.0063</v>
      </c>
      <c r="E10" s="68">
        <v>50.802300000000002</v>
      </c>
      <c r="F10" s="68">
        <v>68.486800000000002</v>
      </c>
    </row>
    <row r="11" spans="1:6">
      <c r="A11" s="109" t="s">
        <v>32</v>
      </c>
      <c r="B11" s="1">
        <v>2013</v>
      </c>
      <c r="C11" s="68">
        <v>5.6561000000000003</v>
      </c>
      <c r="D11" s="68">
        <v>25.108200000000004</v>
      </c>
      <c r="E11" s="68">
        <v>52.113100000000003</v>
      </c>
      <c r="F11" s="68">
        <v>59.185099999999998</v>
      </c>
    </row>
    <row r="12" spans="1:6">
      <c r="A12" s="109" t="s">
        <v>21</v>
      </c>
      <c r="B12" s="1">
        <v>2013</v>
      </c>
      <c r="C12" s="68">
        <v>6.6462999999999992</v>
      </c>
      <c r="D12" s="68">
        <v>29.101500000000001</v>
      </c>
      <c r="E12" s="68">
        <v>54.2408</v>
      </c>
      <c r="F12" s="68">
        <v>69.078499999999991</v>
      </c>
    </row>
    <row r="13" spans="1:6">
      <c r="A13" s="109" t="s">
        <v>87</v>
      </c>
      <c r="B13" s="1">
        <v>18</v>
      </c>
      <c r="C13" s="68">
        <v>14.968933333333331</v>
      </c>
      <c r="D13" s="68">
        <v>35.427194444444446</v>
      </c>
      <c r="E13" s="68">
        <v>54.313383333333334</v>
      </c>
      <c r="F13" s="68">
        <v>64.646116666666671</v>
      </c>
    </row>
    <row r="14" spans="1:6">
      <c r="A14" s="109" t="s">
        <v>2</v>
      </c>
      <c r="B14" s="1">
        <v>2013</v>
      </c>
      <c r="C14" s="68">
        <v>10.023300000000001</v>
      </c>
      <c r="D14" s="68">
        <v>31.423499999999997</v>
      </c>
      <c r="E14" s="68">
        <v>54.976999999999997</v>
      </c>
      <c r="F14" s="68">
        <v>76.3279</v>
      </c>
    </row>
    <row r="15" spans="1:6">
      <c r="A15" s="109" t="s">
        <v>14</v>
      </c>
      <c r="B15" s="1">
        <v>2013</v>
      </c>
      <c r="C15" s="68">
        <v>16.430900000000001</v>
      </c>
      <c r="D15" s="68">
        <v>35.7926</v>
      </c>
      <c r="E15" s="68">
        <v>59.043500000000002</v>
      </c>
      <c r="F15" s="68">
        <v>66.015999999999991</v>
      </c>
    </row>
    <row r="16" spans="1:6">
      <c r="A16" s="109" t="s">
        <v>96</v>
      </c>
      <c r="B16" s="1">
        <v>2013</v>
      </c>
      <c r="C16" s="68">
        <v>16.577000000000002</v>
      </c>
      <c r="D16" s="68">
        <v>48.399700000000003</v>
      </c>
      <c r="E16" s="68">
        <v>70.069199999999995</v>
      </c>
      <c r="F16" s="68">
        <v>74.900199999999998</v>
      </c>
    </row>
    <row r="17" spans="1:6">
      <c r="A17" s="109" t="s">
        <v>23</v>
      </c>
      <c r="B17" s="1">
        <v>2013</v>
      </c>
      <c r="C17" s="68">
        <v>29.839700000000001</v>
      </c>
      <c r="D17" s="68">
        <v>52.956299999999999</v>
      </c>
      <c r="E17" s="68">
        <v>71.110799999999998</v>
      </c>
      <c r="F17" s="68">
        <v>82.934100000000001</v>
      </c>
    </row>
    <row r="18" spans="1:6">
      <c r="A18" s="109" t="s">
        <v>1</v>
      </c>
      <c r="B18" s="1">
        <v>2013</v>
      </c>
      <c r="C18" s="68">
        <v>37.275199999999998</v>
      </c>
      <c r="D18" s="68">
        <v>60.767400000000002</v>
      </c>
      <c r="E18" s="68">
        <v>72.964300000000009</v>
      </c>
      <c r="F18" s="68">
        <v>80.870500000000007</v>
      </c>
    </row>
    <row r="19" spans="1:6">
      <c r="A19" s="109" t="s">
        <v>42</v>
      </c>
      <c r="B19" s="1">
        <v>2013</v>
      </c>
      <c r="C19" s="68">
        <v>46.422200000000004</v>
      </c>
      <c r="D19" s="68">
        <v>64.417599999999993</v>
      </c>
      <c r="E19" s="68">
        <v>78.196600000000004</v>
      </c>
      <c r="F19" s="68">
        <v>80.680099999999996</v>
      </c>
    </row>
    <row r="20" spans="1:6">
      <c r="A20" s="109" t="s">
        <v>18</v>
      </c>
      <c r="B20" s="1">
        <v>2013</v>
      </c>
      <c r="C20" s="68">
        <v>33.584499999999998</v>
      </c>
      <c r="D20" s="68">
        <v>60.943199999999997</v>
      </c>
      <c r="E20" s="68">
        <v>83.503799999999998</v>
      </c>
      <c r="F20" s="68">
        <v>94.011399999999995</v>
      </c>
    </row>
    <row r="22" spans="1:6">
      <c r="C22" s="67"/>
      <c r="D22" s="67"/>
      <c r="E22" s="67"/>
      <c r="F22" s="67"/>
    </row>
    <row r="23" spans="1:6">
      <c r="C23" s="67"/>
      <c r="D23" s="67"/>
      <c r="E23" s="67"/>
      <c r="F23" s="67"/>
    </row>
    <row r="24" spans="1:6">
      <c r="C24" s="67"/>
      <c r="D24" s="67"/>
      <c r="E24" s="67"/>
      <c r="F24" s="67"/>
    </row>
    <row r="25" spans="1:6">
      <c r="B25" s="1">
        <v>100</v>
      </c>
      <c r="C25" s="67"/>
      <c r="D25" s="67"/>
      <c r="E25" s="67"/>
      <c r="F25" s="67"/>
    </row>
    <row r="26" spans="1:6">
      <c r="C26" s="67"/>
      <c r="D26" s="67"/>
      <c r="E26" s="67"/>
      <c r="F26" s="67"/>
    </row>
    <row r="27" spans="1:6">
      <c r="C27" s="67"/>
      <c r="D27" s="67"/>
      <c r="E27" s="67"/>
      <c r="F27" s="67"/>
    </row>
    <row r="28" spans="1:6">
      <c r="C28" s="67"/>
      <c r="D28" s="67"/>
      <c r="E28" s="67"/>
      <c r="F28" s="67"/>
    </row>
    <row r="29" spans="1:6">
      <c r="C29" s="67"/>
      <c r="D29" s="67"/>
      <c r="E29" s="67"/>
      <c r="F29" s="67"/>
    </row>
    <row r="30" spans="1:6">
      <c r="C30" s="67"/>
      <c r="D30" s="67"/>
      <c r="E30" s="67"/>
      <c r="F30" s="67"/>
    </row>
    <row r="31" spans="1:6">
      <c r="C31" s="67"/>
      <c r="D31" s="67"/>
      <c r="E31" s="67"/>
      <c r="F31" s="67"/>
    </row>
    <row r="32" spans="1:6">
      <c r="C32" s="67"/>
      <c r="D32" s="67"/>
      <c r="E32" s="67"/>
      <c r="F32" s="67"/>
    </row>
    <row r="33" spans="3:6">
      <c r="C33" s="67"/>
      <c r="D33" s="67"/>
      <c r="E33" s="67"/>
      <c r="F33" s="67"/>
    </row>
    <row r="34" spans="3:6">
      <c r="C34" s="67"/>
      <c r="D34" s="67"/>
      <c r="E34" s="67"/>
      <c r="F34" s="67"/>
    </row>
    <row r="35" spans="3:6">
      <c r="C35" s="67"/>
      <c r="D35" s="67"/>
      <c r="E35" s="67"/>
      <c r="F35" s="67"/>
    </row>
    <row r="36" spans="3:6">
      <c r="C36" s="67"/>
      <c r="D36" s="67"/>
      <c r="E36" s="67"/>
      <c r="F36" s="67"/>
    </row>
    <row r="37" spans="3:6">
      <c r="C37" s="67"/>
      <c r="D37" s="67"/>
      <c r="E37" s="67"/>
      <c r="F37" s="67"/>
    </row>
    <row r="38" spans="3:6">
      <c r="C38" s="67"/>
      <c r="D38" s="67"/>
      <c r="E38" s="67"/>
      <c r="F38" s="67"/>
    </row>
    <row r="39" spans="3:6">
      <c r="C39" s="67"/>
      <c r="D39" s="67"/>
      <c r="E39" s="67"/>
      <c r="F39" s="67"/>
    </row>
    <row r="40" spans="3:6">
      <c r="C40" s="67"/>
      <c r="D40" s="67"/>
      <c r="E40" s="67"/>
      <c r="F40" s="67"/>
    </row>
    <row r="41" spans="3:6">
      <c r="C41" s="67"/>
      <c r="D41" s="67"/>
      <c r="E41" s="67"/>
      <c r="F41" s="67"/>
    </row>
    <row r="42" spans="3:6">
      <c r="C42" s="67"/>
      <c r="D42" s="67"/>
      <c r="E42" s="67"/>
      <c r="F42" s="67"/>
    </row>
    <row r="43" spans="3:6">
      <c r="C43" s="67"/>
      <c r="D43" s="67"/>
      <c r="E43" s="67"/>
      <c r="F43" s="67"/>
    </row>
    <row r="44" spans="3:6">
      <c r="C44" s="67"/>
      <c r="D44" s="67"/>
      <c r="E44" s="67"/>
      <c r="F44" s="67"/>
    </row>
    <row r="45" spans="3:6">
      <c r="C45" s="67"/>
      <c r="D45" s="67"/>
      <c r="E45" s="67"/>
      <c r="F45" s="67"/>
    </row>
    <row r="46" spans="3:6">
      <c r="C46" s="67"/>
      <c r="D46" s="67"/>
      <c r="E46" s="67"/>
      <c r="F46" s="67"/>
    </row>
  </sheetData>
  <sortState ref="A31:E49">
    <sortCondition ref="D31:D49"/>
  </sortState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showGridLines="0" topLeftCell="F1" zoomScale="85" zoomScaleNormal="85" workbookViewId="0">
      <selection activeCell="J1" sqref="J1"/>
    </sheetView>
  </sheetViews>
  <sheetFormatPr defaultRowHeight="15"/>
  <cols>
    <col min="1" max="1" width="9.5703125" bestFit="1" customWidth="1"/>
    <col min="2" max="2" width="11.7109375" bestFit="1" customWidth="1"/>
    <col min="3" max="3" width="7.85546875" bestFit="1" customWidth="1"/>
    <col min="5" max="5" width="14.5703125" customWidth="1"/>
    <col min="6" max="6" width="3.140625" bestFit="1" customWidth="1"/>
    <col min="8" max="8" width="15.85546875" customWidth="1"/>
    <col min="9" max="9" width="8.140625" customWidth="1"/>
  </cols>
  <sheetData>
    <row r="1" spans="1:27">
      <c r="A1" s="9"/>
      <c r="B1" s="9"/>
      <c r="C1" s="9"/>
      <c r="D1" s="9"/>
      <c r="E1" s="9"/>
      <c r="F1" s="9"/>
      <c r="G1" s="9"/>
      <c r="H1" s="9" t="s">
        <v>104</v>
      </c>
    </row>
    <row r="2" spans="1:27">
      <c r="A2" s="9"/>
      <c r="B2" s="9"/>
      <c r="C2" s="9"/>
      <c r="D2" s="9"/>
      <c r="E2" s="9"/>
      <c r="F2" s="9"/>
      <c r="G2" s="9"/>
      <c r="H2" s="9" t="s">
        <v>105</v>
      </c>
    </row>
    <row r="3" spans="1:27">
      <c r="A3" s="9"/>
      <c r="B3" s="9"/>
      <c r="C3" s="9"/>
      <c r="D3" s="9"/>
      <c r="E3" s="9"/>
      <c r="F3" s="9"/>
      <c r="G3" s="9"/>
      <c r="H3" s="9" t="s">
        <v>106</v>
      </c>
    </row>
    <row r="4" spans="1:27">
      <c r="A4" s="9" t="s">
        <v>4</v>
      </c>
      <c r="B4" s="9" t="s">
        <v>107</v>
      </c>
      <c r="C4" s="110" t="s">
        <v>58</v>
      </c>
      <c r="D4" s="9"/>
      <c r="E4" s="9" t="s">
        <v>108</v>
      </c>
      <c r="F4" s="110" t="s">
        <v>58</v>
      </c>
      <c r="G4" s="9"/>
      <c r="H4" s="9" t="s">
        <v>109</v>
      </c>
      <c r="I4" s="43" t="s">
        <v>58</v>
      </c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27">
      <c r="A5" t="s">
        <v>110</v>
      </c>
      <c r="B5">
        <v>1</v>
      </c>
      <c r="C5" s="69">
        <v>27.072804649584754</v>
      </c>
      <c r="D5" s="6"/>
      <c r="E5">
        <v>1</v>
      </c>
      <c r="F5" s="69">
        <v>53.172378021854783</v>
      </c>
      <c r="H5">
        <v>1</v>
      </c>
      <c r="I5" s="69">
        <v>24.003420846556487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</row>
    <row r="6" spans="1:27" ht="18.75">
      <c r="A6" t="s">
        <v>111</v>
      </c>
      <c r="B6">
        <v>2</v>
      </c>
      <c r="C6" s="69">
        <v>45.839999999999996</v>
      </c>
      <c r="D6" s="6"/>
      <c r="E6">
        <v>2</v>
      </c>
      <c r="F6" s="69">
        <v>66.149623544558892</v>
      </c>
      <c r="H6">
        <v>2</v>
      </c>
      <c r="I6" s="69">
        <v>40.630062602373954</v>
      </c>
      <c r="K6" s="87" t="s">
        <v>143</v>
      </c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</row>
    <row r="7" spans="1:27" ht="15.75">
      <c r="A7" t="s">
        <v>112</v>
      </c>
      <c r="B7">
        <v>3</v>
      </c>
      <c r="C7" s="69">
        <v>41.251565497383588</v>
      </c>
      <c r="D7" s="6"/>
      <c r="E7">
        <v>3</v>
      </c>
      <c r="F7" s="69">
        <v>58.231684496890992</v>
      </c>
      <c r="H7">
        <v>3</v>
      </c>
      <c r="I7" s="69">
        <v>34.712676809232079</v>
      </c>
      <c r="K7" s="78"/>
      <c r="L7" s="88" t="s">
        <v>151</v>
      </c>
      <c r="M7" s="88"/>
      <c r="N7" s="88"/>
      <c r="O7" s="88"/>
      <c r="P7" s="78"/>
      <c r="Q7" s="88" t="s">
        <v>152</v>
      </c>
      <c r="R7" s="88"/>
      <c r="S7" s="88"/>
      <c r="T7" s="88"/>
      <c r="U7" s="88"/>
      <c r="V7" s="78"/>
      <c r="W7" s="88" t="s">
        <v>153</v>
      </c>
      <c r="X7" s="88"/>
      <c r="Y7" s="88"/>
      <c r="Z7" s="88"/>
      <c r="AA7" s="78"/>
    </row>
    <row r="8" spans="1:27">
      <c r="A8" t="s">
        <v>113</v>
      </c>
      <c r="B8">
        <v>4</v>
      </c>
      <c r="C8" s="69">
        <v>49.761622910146428</v>
      </c>
      <c r="D8" s="6"/>
      <c r="E8">
        <v>4</v>
      </c>
      <c r="F8" s="69">
        <v>84.393342981990713</v>
      </c>
      <c r="H8">
        <v>4</v>
      </c>
      <c r="I8" s="69">
        <v>35.487141613996521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</row>
    <row r="9" spans="1:27">
      <c r="A9" t="s">
        <v>114</v>
      </c>
      <c r="B9">
        <v>5</v>
      </c>
      <c r="C9" s="69">
        <v>57.917921161810092</v>
      </c>
      <c r="D9" s="6"/>
      <c r="E9">
        <v>5</v>
      </c>
      <c r="F9" s="69">
        <v>69.928308075338407</v>
      </c>
      <c r="H9">
        <v>5</v>
      </c>
      <c r="I9" s="69">
        <v>52.352924958506343</v>
      </c>
      <c r="K9" s="80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</row>
    <row r="10" spans="1:27">
      <c r="A10" t="s">
        <v>115</v>
      </c>
      <c r="B10">
        <v>6</v>
      </c>
      <c r="C10" s="69">
        <v>59.770883513365746</v>
      </c>
      <c r="D10" s="6"/>
      <c r="E10">
        <v>6</v>
      </c>
      <c r="F10" s="69">
        <v>67.582385555540014</v>
      </c>
      <c r="H10">
        <v>6</v>
      </c>
      <c r="I10" s="69">
        <v>56.147485574297107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</row>
    <row r="11" spans="1:27">
      <c r="A11" t="s">
        <v>116</v>
      </c>
      <c r="B11">
        <v>7</v>
      </c>
      <c r="C11" s="69">
        <v>63.244320079225247</v>
      </c>
      <c r="D11" s="6"/>
      <c r="E11">
        <v>7</v>
      </c>
      <c r="F11" s="69">
        <v>79.788076824160484</v>
      </c>
      <c r="H11">
        <v>7</v>
      </c>
      <c r="I11" s="69">
        <v>54.935678247080865</v>
      </c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</row>
    <row r="12" spans="1:27">
      <c r="A12" t="s">
        <v>117</v>
      </c>
      <c r="B12">
        <v>8</v>
      </c>
      <c r="C12" s="69">
        <v>63.185107362506344</v>
      </c>
      <c r="D12" s="6"/>
      <c r="E12">
        <v>8</v>
      </c>
      <c r="F12" s="69">
        <v>71.922833558470458</v>
      </c>
      <c r="H12">
        <v>8</v>
      </c>
      <c r="I12" s="69">
        <v>58.374222835073255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</row>
    <row r="13" spans="1:27">
      <c r="A13" t="s">
        <v>118</v>
      </c>
      <c r="B13">
        <v>9</v>
      </c>
      <c r="C13" s="69">
        <v>60.130517548735284</v>
      </c>
      <c r="D13" s="6"/>
      <c r="E13">
        <v>9</v>
      </c>
      <c r="F13" s="69">
        <v>77.486184883080853</v>
      </c>
      <c r="H13">
        <v>9</v>
      </c>
      <c r="I13" s="69">
        <v>48.421991801302141</v>
      </c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</row>
    <row r="14" spans="1:27">
      <c r="A14" t="s">
        <v>119</v>
      </c>
      <c r="B14">
        <v>10</v>
      </c>
      <c r="C14" s="69">
        <v>72.856948220812384</v>
      </c>
      <c r="D14" s="6"/>
      <c r="E14">
        <v>10</v>
      </c>
      <c r="F14" s="69">
        <v>78.798523429968739</v>
      </c>
      <c r="H14">
        <v>10</v>
      </c>
      <c r="I14" s="69">
        <v>66.823163057936299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</row>
    <row r="15" spans="1:27"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</row>
    <row r="16" spans="1:27">
      <c r="A16" s="9"/>
      <c r="B16" s="9"/>
      <c r="C16" s="9"/>
      <c r="D16" s="9"/>
      <c r="E16" s="9"/>
      <c r="F16" s="9"/>
      <c r="G16" s="9"/>
      <c r="H16" s="9"/>
      <c r="I16" s="9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</row>
    <row r="17" spans="1:27">
      <c r="A17" s="9"/>
      <c r="B17" s="9"/>
      <c r="C17" s="9"/>
      <c r="D17" s="9"/>
      <c r="E17" s="9"/>
      <c r="F17" s="9"/>
      <c r="G17" s="9"/>
      <c r="H17" s="9"/>
      <c r="I17" s="9"/>
      <c r="K17" s="81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>
      <c r="A18" s="9" t="s">
        <v>3</v>
      </c>
      <c r="B18" s="9" t="s">
        <v>107</v>
      </c>
      <c r="C18" s="110" t="s">
        <v>58</v>
      </c>
      <c r="D18" s="9"/>
      <c r="E18" s="9" t="s">
        <v>108</v>
      </c>
      <c r="F18" s="110" t="s">
        <v>58</v>
      </c>
      <c r="G18" s="9"/>
      <c r="H18" s="9" t="s">
        <v>109</v>
      </c>
      <c r="I18" s="110" t="s">
        <v>58</v>
      </c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</row>
    <row r="19" spans="1:27">
      <c r="A19" t="s">
        <v>110</v>
      </c>
      <c r="B19">
        <v>1</v>
      </c>
      <c r="C19" s="69">
        <v>27.129135355571847</v>
      </c>
      <c r="D19" s="6"/>
      <c r="E19">
        <v>1</v>
      </c>
      <c r="F19" s="69">
        <v>47.709469227004199</v>
      </c>
      <c r="H19">
        <v>1</v>
      </c>
      <c r="I19" s="69">
        <v>24.167628968985198</v>
      </c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</row>
    <row r="20" spans="1:27">
      <c r="A20" t="s">
        <v>111</v>
      </c>
      <c r="B20">
        <v>2</v>
      </c>
      <c r="C20" s="69">
        <v>28.488929247373612</v>
      </c>
      <c r="D20" s="6"/>
      <c r="E20">
        <v>2</v>
      </c>
      <c r="F20" s="69">
        <v>42.631304781102074</v>
      </c>
      <c r="H20">
        <v>2</v>
      </c>
      <c r="I20" s="69">
        <v>24.575900065024967</v>
      </c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</row>
    <row r="21" spans="1:27">
      <c r="A21" t="s">
        <v>112</v>
      </c>
      <c r="B21">
        <v>3</v>
      </c>
      <c r="C21" s="69">
        <v>30.475152022005148</v>
      </c>
      <c r="D21" s="6"/>
      <c r="E21">
        <v>3</v>
      </c>
      <c r="F21" s="69">
        <v>49.357026918634773</v>
      </c>
      <c r="H21">
        <v>3</v>
      </c>
      <c r="I21" s="69">
        <v>26.584697728754193</v>
      </c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</row>
    <row r="22" spans="1:27">
      <c r="A22" t="s">
        <v>113</v>
      </c>
      <c r="B22">
        <v>4</v>
      </c>
      <c r="C22" s="69">
        <v>29.043997537918852</v>
      </c>
      <c r="D22" s="6"/>
      <c r="E22">
        <v>4</v>
      </c>
      <c r="F22" s="69">
        <v>50.120904974058121</v>
      </c>
      <c r="H22">
        <v>4</v>
      </c>
      <c r="I22" s="69">
        <v>22.562470886777191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</row>
    <row r="23" spans="1:27">
      <c r="A23" t="s">
        <v>114</v>
      </c>
      <c r="B23">
        <v>5</v>
      </c>
      <c r="C23" s="69">
        <v>33.174184643272646</v>
      </c>
      <c r="D23" s="6"/>
      <c r="E23">
        <v>5</v>
      </c>
      <c r="F23" s="69">
        <v>40.854532870913843</v>
      </c>
      <c r="H23">
        <v>5</v>
      </c>
      <c r="I23" s="69">
        <v>31.544330503403017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</row>
    <row r="24" spans="1:27">
      <c r="A24" t="s">
        <v>115</v>
      </c>
      <c r="B24">
        <v>6</v>
      </c>
      <c r="C24" s="69">
        <v>29.717767231474575</v>
      </c>
      <c r="D24" s="6"/>
      <c r="E24">
        <v>6</v>
      </c>
      <c r="F24" s="69">
        <v>47.771328756370714</v>
      </c>
      <c r="H24">
        <v>6</v>
      </c>
      <c r="I24" s="69">
        <v>24.394727938055816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</row>
    <row r="25" spans="1:27">
      <c r="A25" t="s">
        <v>116</v>
      </c>
      <c r="B25">
        <v>7</v>
      </c>
      <c r="C25" s="69">
        <v>33.677738910165559</v>
      </c>
      <c r="D25" s="6"/>
      <c r="E25">
        <v>7</v>
      </c>
      <c r="F25" s="69">
        <v>47.105569905909341</v>
      </c>
      <c r="H25">
        <v>7</v>
      </c>
      <c r="I25" s="69">
        <v>29.788857879439799</v>
      </c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</row>
    <row r="26" spans="1:27">
      <c r="A26" t="s">
        <v>117</v>
      </c>
      <c r="B26">
        <v>8</v>
      </c>
      <c r="C26" s="69">
        <v>35.071930703564512</v>
      </c>
      <c r="D26" s="6"/>
      <c r="E26">
        <v>8</v>
      </c>
      <c r="F26" s="69">
        <v>50.098583656756915</v>
      </c>
      <c r="H26">
        <v>8</v>
      </c>
      <c r="I26" s="69">
        <v>30.131785439268548</v>
      </c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</row>
    <row r="27" spans="1:27">
      <c r="A27" t="s">
        <v>118</v>
      </c>
      <c r="B27">
        <v>9</v>
      </c>
      <c r="C27" s="69">
        <v>37.979029758662378</v>
      </c>
      <c r="D27" s="6"/>
      <c r="E27">
        <v>9</v>
      </c>
      <c r="F27" s="69">
        <v>68.192223120776887</v>
      </c>
      <c r="H27">
        <v>9</v>
      </c>
      <c r="I27" s="69">
        <v>27.466809136767228</v>
      </c>
      <c r="K27" s="78"/>
      <c r="L27" s="86" t="s">
        <v>147</v>
      </c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78"/>
    </row>
    <row r="28" spans="1:27">
      <c r="A28" t="s">
        <v>119</v>
      </c>
      <c r="B28">
        <v>10</v>
      </c>
      <c r="C28" s="69">
        <v>44.343901032367086</v>
      </c>
      <c r="D28" s="6"/>
      <c r="E28">
        <v>10</v>
      </c>
      <c r="F28" s="69">
        <v>55.361908165163108</v>
      </c>
      <c r="H28">
        <v>10</v>
      </c>
      <c r="I28" s="69">
        <v>40.580615275465</v>
      </c>
      <c r="K28" s="78"/>
      <c r="L28" s="86" t="s">
        <v>166</v>
      </c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78"/>
    </row>
    <row r="29" spans="1:27"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</row>
    <row r="30" spans="1:27">
      <c r="A30" s="9"/>
      <c r="B30" s="9"/>
      <c r="C30" s="9"/>
      <c r="D30" s="9"/>
      <c r="E30" s="9"/>
      <c r="F30" s="9"/>
      <c r="G30" s="9"/>
      <c r="H30" s="9"/>
      <c r="I30" s="9"/>
    </row>
    <row r="31" spans="1:27">
      <c r="A31" s="9"/>
      <c r="B31" s="9"/>
      <c r="C31" s="9"/>
      <c r="D31" s="9"/>
      <c r="E31" s="9"/>
      <c r="F31" s="9"/>
      <c r="G31" s="9"/>
      <c r="H31" s="9"/>
      <c r="I31" s="9"/>
    </row>
    <row r="32" spans="1:27">
      <c r="A32" s="9" t="s">
        <v>23</v>
      </c>
      <c r="B32" s="9" t="s">
        <v>107</v>
      </c>
      <c r="C32" s="110" t="s">
        <v>58</v>
      </c>
      <c r="D32" s="9"/>
      <c r="E32" s="9" t="s">
        <v>108</v>
      </c>
      <c r="F32" s="110" t="s">
        <v>58</v>
      </c>
      <c r="G32" s="9"/>
      <c r="H32" s="9" t="s">
        <v>120</v>
      </c>
      <c r="I32" s="110" t="s">
        <v>58</v>
      </c>
    </row>
    <row r="33" spans="1:9">
      <c r="A33" t="s">
        <v>110</v>
      </c>
      <c r="B33">
        <v>1</v>
      </c>
      <c r="C33" s="69">
        <v>14.434680801107467</v>
      </c>
      <c r="D33" s="6"/>
      <c r="E33">
        <v>1</v>
      </c>
      <c r="F33" s="69">
        <v>19.57852029355999</v>
      </c>
      <c r="H33">
        <v>1</v>
      </c>
      <c r="I33" s="69">
        <v>13.047743658571132</v>
      </c>
    </row>
    <row r="34" spans="1:9">
      <c r="A34" t="s">
        <v>111</v>
      </c>
      <c r="B34">
        <v>2</v>
      </c>
      <c r="C34" s="69">
        <v>16.812655409703346</v>
      </c>
      <c r="D34" s="6"/>
      <c r="E34">
        <v>2</v>
      </c>
      <c r="F34" s="69">
        <v>23.872018502904901</v>
      </c>
      <c r="H34">
        <v>2</v>
      </c>
      <c r="I34" s="69">
        <v>13.584720428589787</v>
      </c>
    </row>
    <row r="35" spans="1:9">
      <c r="A35" t="s">
        <v>112</v>
      </c>
      <c r="B35">
        <v>3</v>
      </c>
      <c r="C35" s="69">
        <v>16.747705739108241</v>
      </c>
      <c r="D35" s="6"/>
      <c r="E35">
        <v>3</v>
      </c>
      <c r="F35" s="69">
        <v>20.650807848643019</v>
      </c>
      <c r="H35">
        <v>3</v>
      </c>
      <c r="I35" s="69">
        <v>14.625658409066192</v>
      </c>
    </row>
    <row r="36" spans="1:9">
      <c r="A36" t="s">
        <v>113</v>
      </c>
      <c r="B36">
        <v>4</v>
      </c>
      <c r="C36" s="69">
        <v>24.092590870493822</v>
      </c>
      <c r="D36" s="6"/>
      <c r="E36">
        <v>4</v>
      </c>
      <c r="F36" s="69">
        <v>32.212035791869248</v>
      </c>
      <c r="H36">
        <v>4</v>
      </c>
      <c r="I36" s="69">
        <v>19.649229985399323</v>
      </c>
    </row>
    <row r="37" spans="1:9">
      <c r="A37" t="s">
        <v>114</v>
      </c>
      <c r="B37">
        <v>5</v>
      </c>
      <c r="C37" s="69">
        <v>24.90331113689756</v>
      </c>
      <c r="D37" s="6"/>
      <c r="E37">
        <v>5</v>
      </c>
      <c r="F37" s="69">
        <v>42.482855723041247</v>
      </c>
      <c r="H37">
        <v>5</v>
      </c>
      <c r="I37" s="69">
        <v>14.408868821772161</v>
      </c>
    </row>
    <row r="38" spans="1:9">
      <c r="A38" t="s">
        <v>115</v>
      </c>
      <c r="B38">
        <v>6</v>
      </c>
      <c r="C38" s="69">
        <v>28.522025722371065</v>
      </c>
      <c r="D38" s="6"/>
      <c r="E38">
        <v>6</v>
      </c>
      <c r="F38" s="69">
        <v>32.074613284804364</v>
      </c>
      <c r="H38">
        <v>6</v>
      </c>
      <c r="I38" s="69">
        <v>25.296099552729189</v>
      </c>
    </row>
    <row r="39" spans="1:9">
      <c r="A39" t="s">
        <v>116</v>
      </c>
      <c r="B39">
        <v>7</v>
      </c>
      <c r="C39" s="69">
        <v>22.069529937435554</v>
      </c>
      <c r="D39" s="6"/>
      <c r="E39">
        <v>7</v>
      </c>
      <c r="F39" s="69">
        <v>27.151816849980122</v>
      </c>
      <c r="H39">
        <v>7</v>
      </c>
      <c r="I39" s="69">
        <v>16.731205422980398</v>
      </c>
    </row>
    <row r="40" spans="1:9">
      <c r="A40" t="s">
        <v>117</v>
      </c>
      <c r="B40">
        <v>8</v>
      </c>
      <c r="C40" s="69">
        <v>12.507022019210403</v>
      </c>
      <c r="D40" s="6"/>
      <c r="E40">
        <v>8</v>
      </c>
      <c r="F40" s="69">
        <v>21.333407324861302</v>
      </c>
      <c r="H40">
        <v>8</v>
      </c>
      <c r="I40" s="69">
        <v>7.0104207821611002</v>
      </c>
    </row>
    <row r="41" spans="1:9">
      <c r="A41" t="s">
        <v>118</v>
      </c>
      <c r="B41">
        <v>9</v>
      </c>
      <c r="C41" s="69">
        <v>29.481536611529798</v>
      </c>
      <c r="D41" s="6"/>
      <c r="E41">
        <v>9</v>
      </c>
      <c r="F41" s="69">
        <v>34.78213678610431</v>
      </c>
      <c r="H41">
        <v>9</v>
      </c>
      <c r="I41" s="69">
        <v>24.593179490733256</v>
      </c>
    </row>
    <row r="42" spans="1:9">
      <c r="A42" t="s">
        <v>119</v>
      </c>
      <c r="B42">
        <v>10</v>
      </c>
      <c r="C42" s="69">
        <v>22.733993812656156</v>
      </c>
      <c r="D42" s="6"/>
      <c r="E42">
        <v>10</v>
      </c>
      <c r="F42" s="69">
        <v>34.256161982680631</v>
      </c>
      <c r="H42">
        <v>10</v>
      </c>
      <c r="I42" s="69">
        <v>17.450489034173049</v>
      </c>
    </row>
    <row r="43" spans="1:9">
      <c r="C43" s="69"/>
    </row>
  </sheetData>
  <mergeCells count="6">
    <mergeCell ref="K6:AA6"/>
    <mergeCell ref="L7:O7"/>
    <mergeCell ref="Q7:U7"/>
    <mergeCell ref="W7:Z7"/>
    <mergeCell ref="L27:Z27"/>
    <mergeCell ref="L28:Z2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zoomScale="90" zoomScaleNormal="90" workbookViewId="0">
      <selection activeCell="D1" sqref="D1"/>
    </sheetView>
  </sheetViews>
  <sheetFormatPr defaultRowHeight="12.75"/>
  <cols>
    <col min="1" max="1" width="29.28515625" style="2" customWidth="1"/>
    <col min="2" max="16384" width="9.140625" style="2"/>
  </cols>
  <sheetData>
    <row r="3" spans="1:3">
      <c r="B3" s="111" t="s">
        <v>3</v>
      </c>
      <c r="C3" s="111" t="s">
        <v>4</v>
      </c>
    </row>
    <row r="5" spans="1:3">
      <c r="A5" s="111" t="s">
        <v>5</v>
      </c>
      <c r="B5" s="2">
        <v>18.920000000000002</v>
      </c>
      <c r="C5" s="2">
        <v>13.99</v>
      </c>
    </row>
    <row r="6" spans="1:3">
      <c r="A6" s="111" t="s">
        <v>6</v>
      </c>
      <c r="B6" s="2">
        <v>4.3099999999999996</v>
      </c>
      <c r="C6" s="2">
        <v>5.15</v>
      </c>
    </row>
    <row r="7" spans="1:3">
      <c r="A7" s="111" t="s">
        <v>7</v>
      </c>
      <c r="B7" s="2">
        <v>5.21</v>
      </c>
      <c r="C7" s="2">
        <v>4.32</v>
      </c>
    </row>
    <row r="8" spans="1:3">
      <c r="A8" s="111" t="s">
        <v>8</v>
      </c>
      <c r="B8" s="2">
        <v>5.45</v>
      </c>
      <c r="C8" s="2">
        <v>4.8</v>
      </c>
    </row>
    <row r="9" spans="1:3">
      <c r="A9" s="111" t="s">
        <v>9</v>
      </c>
      <c r="B9" s="2">
        <v>9.11</v>
      </c>
      <c r="C9" s="2">
        <v>9.93</v>
      </c>
    </row>
    <row r="10" spans="1:3">
      <c r="A10" s="111" t="s">
        <v>10</v>
      </c>
      <c r="B10" s="2">
        <v>14.16</v>
      </c>
      <c r="C10" s="2">
        <v>6.85</v>
      </c>
    </row>
    <row r="11" spans="1:3">
      <c r="A11" s="111" t="s">
        <v>11</v>
      </c>
      <c r="B11" s="2">
        <v>16.399999999999999</v>
      </c>
      <c r="C11" s="2">
        <v>21.54</v>
      </c>
    </row>
    <row r="12" spans="1:3">
      <c r="A12" s="111" t="s">
        <v>12</v>
      </c>
      <c r="B12" s="2">
        <v>26.44</v>
      </c>
      <c r="C12" s="2">
        <v>34.22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workbookViewId="0"/>
  </sheetViews>
  <sheetFormatPr defaultRowHeight="15"/>
  <sheetData>
    <row r="2" spans="1:12">
      <c r="C2" s="94" t="s">
        <v>85</v>
      </c>
      <c r="D2" s="94"/>
      <c r="E2" s="94" t="s">
        <v>86</v>
      </c>
      <c r="F2" s="94"/>
    </row>
    <row r="3" spans="1:12">
      <c r="B3" s="5"/>
      <c r="C3" s="5" t="s">
        <v>83</v>
      </c>
      <c r="D3" s="5" t="s">
        <v>84</v>
      </c>
      <c r="E3" s="5" t="s">
        <v>83</v>
      </c>
      <c r="F3" s="5" t="s">
        <v>84</v>
      </c>
    </row>
    <row r="4" spans="1:12">
      <c r="B4" t="s">
        <v>79</v>
      </c>
      <c r="C4" s="6">
        <v>0.26</v>
      </c>
      <c r="D4" s="6">
        <v>0.05</v>
      </c>
      <c r="E4" s="6">
        <v>0.54</v>
      </c>
      <c r="F4" s="6">
        <v>0.21</v>
      </c>
    </row>
    <row r="5" spans="1:12">
      <c r="B5" t="s">
        <v>80</v>
      </c>
      <c r="C5" s="6">
        <v>0.09</v>
      </c>
      <c r="D5" s="6">
        <v>0.08</v>
      </c>
      <c r="E5" s="6">
        <v>0.05</v>
      </c>
      <c r="F5" s="6">
        <v>0.09</v>
      </c>
    </row>
    <row r="6" spans="1:12">
      <c r="B6" t="s">
        <v>81</v>
      </c>
      <c r="C6" s="6">
        <v>0.39</v>
      </c>
      <c r="D6" s="6">
        <v>0.48</v>
      </c>
      <c r="E6" s="6">
        <v>0.32</v>
      </c>
      <c r="F6" s="6">
        <v>0.49</v>
      </c>
    </row>
    <row r="7" spans="1:12">
      <c r="B7" s="5" t="s">
        <v>82</v>
      </c>
      <c r="C7" s="10">
        <v>0.26</v>
      </c>
      <c r="D7" s="10">
        <v>0.39</v>
      </c>
      <c r="E7" s="10">
        <v>0.09</v>
      </c>
      <c r="F7" s="10">
        <v>0.21</v>
      </c>
    </row>
    <row r="8" spans="1:12">
      <c r="C8">
        <f>SUM(C4:C7)</f>
        <v>1</v>
      </c>
      <c r="D8">
        <f>SUM(D4:D7)</f>
        <v>1</v>
      </c>
      <c r="E8">
        <f>SUM(E4:E7)</f>
        <v>1.0000000000000002</v>
      </c>
      <c r="F8">
        <f>SUM(F4:F7)</f>
        <v>1</v>
      </c>
    </row>
    <row r="10" spans="1:12" ht="18.75">
      <c r="A10" s="53"/>
      <c r="B10" s="53"/>
      <c r="C10" s="87" t="s">
        <v>144</v>
      </c>
      <c r="D10" s="87"/>
      <c r="E10" s="87"/>
      <c r="F10" s="87"/>
      <c r="G10" s="87"/>
      <c r="H10" s="87"/>
      <c r="I10" s="87"/>
      <c r="J10" s="87"/>
      <c r="K10" s="53"/>
      <c r="L10" s="53"/>
    </row>
    <row r="11" spans="1:1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2" ht="15.75">
      <c r="A12" s="53"/>
      <c r="B12" s="53"/>
      <c r="C12" s="82" t="s">
        <v>154</v>
      </c>
      <c r="D12" s="53"/>
      <c r="E12" s="53"/>
      <c r="F12" s="53"/>
      <c r="G12" s="53"/>
      <c r="H12" s="82" t="s">
        <v>155</v>
      </c>
      <c r="I12" s="53"/>
      <c r="J12" s="53"/>
      <c r="K12" s="53"/>
      <c r="L12" s="53"/>
    </row>
    <row r="13" spans="1:1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>
      <c r="A14" s="53"/>
      <c r="B14" s="53"/>
      <c r="C14" s="71"/>
      <c r="D14" s="71"/>
      <c r="E14" s="71"/>
      <c r="F14" s="71"/>
      <c r="G14" s="71"/>
      <c r="H14" s="71"/>
      <c r="I14" s="53"/>
      <c r="J14" s="71"/>
      <c r="K14" s="53"/>
      <c r="L14" s="53"/>
    </row>
    <row r="15" spans="1:12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1" spans="1:1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</row>
    <row r="22" spans="1:1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2" ht="15.75">
      <c r="A28" s="53"/>
      <c r="B28" s="53"/>
      <c r="C28" s="76" t="s">
        <v>171</v>
      </c>
      <c r="D28" s="72"/>
      <c r="E28" s="72"/>
      <c r="F28" s="72"/>
      <c r="G28" s="72"/>
      <c r="H28" s="72"/>
      <c r="I28" s="72"/>
      <c r="J28" s="72"/>
      <c r="K28" s="53"/>
      <c r="L28" s="53"/>
    </row>
    <row r="29" spans="1:1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</sheetData>
  <mergeCells count="3">
    <mergeCell ref="C2:D2"/>
    <mergeCell ref="E2:F2"/>
    <mergeCell ref="C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z-Corporate" ma:contentTypeID="0x0101000308A27134084F4AA40781B2DCA498A5007306CE4DFB86784D8623B3B5BB4440C6" ma:contentTypeVersion="11" ma:contentTypeDescription="The corporate content type from which other content types in the corporate content type track inherit their information." ma:contentTypeScope="" ma:versionID="fecac3bfb7b6a226ff57f85d1956cb3e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40f3f09a16fdc1a0c2aad79db86f5c22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Access_x0020_to_x0020_Information_x00a0_Policy"/>
                <xsd:element ref="ns2:Document_x0020_Author" minOccurs="0"/>
                <xsd:element ref="ns2:Other_x0020_Author" minOccurs="0"/>
                <xsd:element ref="ns2:Division_x0020_or_x0020_Unit" minOccurs="0"/>
                <xsd:element ref="ns2:Document_x0020_Language_x0020_IDB" minOccurs="0"/>
                <xsd:element ref="ns2:From_x003a_" minOccurs="0"/>
                <xsd:element ref="ns2:To_x003a_" minOccurs="0"/>
                <xsd:element ref="ns2:Identifier" minOccurs="0"/>
                <xsd:element ref="ns2:IDBDocs_x0020_Number" minOccurs="0"/>
                <xsd:element ref="ns2:Migration_x0020_Info" minOccurs="0"/>
                <xsd:element ref="ns2:ic46d7e087fd4a108fb86518ca413cc6" minOccurs="0"/>
                <xsd:element ref="ns2:_dlc_DocId" minOccurs="0"/>
                <xsd:element ref="ns2:_dlc_DocIdUrl" minOccurs="0"/>
                <xsd:element ref="ns2:_dlc_DocIdPersistId" minOccurs="0"/>
                <xsd:element ref="ns2:cf0f1ca6d90e4583ad80995bcde0e58a" minOccurs="0"/>
                <xsd:element ref="ns2:TaxCatchAll" minOccurs="0"/>
                <xsd:element ref="ns2:TaxCatchAllLabel" minOccurs="0"/>
                <xsd:element ref="ns2:j65ec2e3a7e44c39a1acebfd2a19200a" minOccurs="0"/>
                <xsd:element ref="ns2:SISCOR_x0020_Number" minOccurs="0"/>
                <xsd:element ref="ns2:Fiscal_x0020_Year_x0020_ID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Access_x0020_to_x0020_Information_x00a0_Policy" ma:index="2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– 5 years"/>
          <xsd:enumeration value="Disclosed Over Time – 20 years"/>
          <xsd:enumeration value="Disclosed Over Time – 10 years"/>
          <xsd:enumeration value="Public"/>
          <xsd:enumeration value="Public - Simultaneous Disclosure"/>
        </xsd:restriction>
      </xsd:simpleType>
    </xsd:element>
    <xsd:element name="Document_x0020_Author" ma:index="5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6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Division_x0020_or_x0020_Unit" ma:index="8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Language_x0020_IDB" ma:index="9" nillable="true" ma:displayName="Document Language IDB" ma:format="Dropdown" ma:internalName="Document_x0020_Language_x0020_IDB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From_x003a_" ma:index="10" nillable="true" ma:displayName="From:" ma:description="Sender name from email message" ma:internalName="From_x003A_">
      <xsd:simpleType>
        <xsd:restriction base="dms:Text">
          <xsd:maxLength value="255"/>
        </xsd:restriction>
      </xsd:simpleType>
    </xsd:element>
    <xsd:element name="To_x003a_" ma:index="11" nillable="true" ma:displayName="To:" ma:description="Addressee names from email message&#10;" ma:internalName="To_x003A_">
      <xsd:simpleType>
        <xsd:restriction base="dms:Text">
          <xsd:maxLength value="255"/>
        </xsd:restriction>
      </xsd:simpleType>
    </xsd:element>
    <xsd:element name="Identifier" ma:index="12" nillable="true" ma:displayName="Identifier" ma:internalName="Identifier">
      <xsd:simpleType>
        <xsd:restriction base="dms:Text">
          <xsd:maxLength value="255"/>
        </xsd:restriction>
      </xsd:simpleType>
    </xsd:element>
    <xsd:element name="IDBDocs_x0020_Number" ma:index="13" nillable="true" ma:displayName="IDBDocs Number" ma:description="Brought over as part of Migration" ma:internalName="IDBDocs_x0020_Number" ma:readOnly="false">
      <xsd:simpleType>
        <xsd:restriction base="dms:Text">
          <xsd:maxLength value="255"/>
        </xsd:restriction>
      </xsd:simpleType>
    </xsd:element>
    <xsd:element name="Migration_x0020_Info" ma:index="14" nillable="true" ma:displayName="Migration Info" ma:internalName="Migration_x0020_Info" ma:readOnly="false">
      <xsd:simpleType>
        <xsd:restriction base="dms:Note"/>
      </xsd:simpleType>
    </xsd:element>
    <xsd:element name="ic46d7e087fd4a108fb86518ca413cc6" ma:index="18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f0f1ca6d90e4583ad80995bcde0e58a" ma:index="23" ma:taxonomy="true" ma:internalName="cf0f1ca6d90e4583ad80995bcde0e58a" ma:taxonomyFieldName="Function_x0020_Corporate_x0020_IDB" ma:displayName="Function Corporate IDB" ma:readOnly="false" ma:default="" ma:fieldId="{cf0f1ca6-d90e-4583-ad80-995bcde0e58a}" ma:sspId="ae61f9b1-e23d-4f49-b3d7-56b991556c4b" ma:termSetId="87c2acd2-4473-4e75-9749-843c351486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description="" ma:hidden="true" ma:list="{3c588f23-1e2d-45ba-a9b1-ef249f9a459b}" ma:internalName="TaxCatchAll" ma:showField="CatchAllData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5" nillable="true" ma:displayName="Taxonomy Catch All Column1" ma:description="" ma:hidden="true" ma:list="{3c588f23-1e2d-45ba-a9b1-ef249f9a459b}" ma:internalName="TaxCatchAllLabel" ma:readOnly="true" ma:showField="CatchAllDataLabel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5ec2e3a7e44c39a1acebfd2a19200a" ma:index="27" ma:taxonomy="true" ma:internalName="j65ec2e3a7e44c39a1acebfd2a19200a" ma:taxonomyFieldName="Series_x0020_Corporate_x0020_IDB" ma:displayName="Series Corporate IDB" ma:readOnly="false" ma:default="" ma:fieldId="{365ec2e3-a7e4-4c39-a1ac-ebfd2a19200a}" ma:sspId="ae61f9b1-e23d-4f49-b3d7-56b991556c4b" ma:termSetId="309dd783-e737-4304-818f-f24bd2ff36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SCOR_x0020_Number" ma:index="29" nillable="true" ma:displayName="SISCOR Number" ma:internalName="SISCOR_x0020_Number" ma:readOnly="false">
      <xsd:simpleType>
        <xsd:restriction base="dms:Text">
          <xsd:maxLength value="255"/>
        </xsd:restriction>
      </xsd:simpleType>
    </xsd:element>
    <xsd:element name="Fiscal_x0020_Year_x0020_IDB" ma:index="30" nillable="true" ma:displayName="Fiscal Year IDB" ma:default="=TEXT(TODAY(),&quot;yyyy&quot;)" ma:internalName="Fiscal_x0020_Year_x0020_IDB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z-Disclosure Corporate" ma:contentTypeID="0x01010066B06E59AB175241BBFB297522263BEB0058836F66A07D664EA358AAC86C289FCA" ma:contentTypeVersion="9" ma:contentTypeDescription="A content type to manage public (corporate) IDB documents" ma:contentTypeScope="" ma:versionID="9f938419167ea0393644a5312ba10987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98ac6ed835dec896b63eaa9f2520d9c1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cf0f1ca6d90e4583ad80995bcde0e58a" minOccurs="0"/>
                <xsd:element ref="ns2:TaxCatchAll" minOccurs="0"/>
                <xsd:element ref="ns2:TaxCatchAllLabel" minOccurs="0"/>
                <xsd:element ref="ns2:Access_x0020_to_x0020_Information_x00a0_Policy"/>
                <xsd:element ref="ns2:j65ec2e3a7e44c39a1acebfd2a19200a" minOccurs="0"/>
                <xsd:element ref="ns2:Webtopic" minOccurs="0"/>
                <xsd:element ref="ns2:Disclosure_x0020_Activity"/>
                <xsd:element ref="ns2:Document_x0020_Language_x0020_IDB"/>
                <xsd:element ref="ns2:Division_x0020_or_x0020_Unit" minOccurs="0"/>
                <xsd:element ref="ns2:Document_x0020_Author" minOccurs="0"/>
                <xsd:element ref="ns2:Other_x0020_Author" minOccurs="0"/>
                <xsd:element ref="ns2:ic46d7e087fd4a108fb86518ca413cc6" minOccurs="0"/>
                <xsd:element ref="ns2:Identifier" minOccurs="0"/>
                <xsd:element ref="ns2:IDBDocs_x0020_Number" minOccurs="0"/>
                <xsd:element ref="ns2:Migration_x0020_Info" minOccurs="0"/>
                <xsd:element ref="ns2:Abstract" minOccurs="0"/>
                <xsd:element ref="ns2:Editor1" minOccurs="0"/>
                <xsd:element ref="ns2:Issue_x0020_Date" minOccurs="0"/>
                <xsd:element ref="ns2:Publishing_x0020_House" minOccurs="0"/>
                <xsd:element ref="ns2:KP_x0020_Topics" minOccurs="0"/>
                <xsd:element ref="ns2:Region" minOccurs="0"/>
                <xsd:element ref="ns2:Publication_x0020_Type" minOccurs="0"/>
                <xsd:element ref="ns2:SISCOR_x0020_Number" minOccurs="0"/>
                <xsd:element ref="ns2:Fiscal_x0020_Year_x0020_IDB" minOccurs="0"/>
                <xsd:element ref="ns2:Disclo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f0f1ca6d90e4583ad80995bcde0e58a" ma:index="11" ma:taxonomy="true" ma:internalName="cf0f1ca6d90e4583ad80995bcde0e58a" ma:taxonomyFieldName="Function_x0020_Corporate_x0020_IDB" ma:displayName="Function Corporate IDB" ma:readOnly="false" ma:default="" ma:fieldId="{cf0f1ca6-d90e-4583-ad80-995bcde0e58a}" ma:sspId="ae61f9b1-e23d-4f49-b3d7-56b991556c4b" ma:termSetId="87c2acd2-4473-4e75-9749-843c351486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3c588f23-1e2d-45ba-a9b1-ef249f9a459b}" ma:internalName="TaxCatchAll" ma:showField="CatchAllData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3c588f23-1e2d-45ba-a9b1-ef249f9a459b}" ma:internalName="TaxCatchAllLabel" ma:readOnly="true" ma:showField="CatchAllDataLabel" ma:web="4efbec97-fde3-4879-8f16-c9b0dfc21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cess_x0020_to_x0020_Information_x00a0_Policy" ma:index="15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– 5 years"/>
          <xsd:enumeration value="Disclosed Over Time – 20 years"/>
          <xsd:enumeration value="Disclosed Over Time – 10 years"/>
          <xsd:enumeration value="Public"/>
          <xsd:enumeration value="Public - Simultaneous Disclosure"/>
        </xsd:restriction>
      </xsd:simpleType>
    </xsd:element>
    <xsd:element name="j65ec2e3a7e44c39a1acebfd2a19200a" ma:index="16" ma:taxonomy="true" ma:internalName="j65ec2e3a7e44c39a1acebfd2a19200a" ma:taxonomyFieldName="Series_x0020_Corporate_x0020_IDB" ma:displayName="Series Corporate IDB" ma:readOnly="false" ma:default="" ma:fieldId="{365ec2e3-a7e4-4c39-a1ac-ebfd2a19200a}" ma:sspId="ae61f9b1-e23d-4f49-b3d7-56b991556c4b" ma:termSetId="309dd783-e737-4304-818f-f24bd2ff36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topic" ma:index="18" nillable="true" ma:displayName="Webtopic" ma:internalName="Webtopic">
      <xsd:simpleType>
        <xsd:restriction base="dms:Text">
          <xsd:maxLength value="255"/>
        </xsd:restriction>
      </xsd:simpleType>
    </xsd:element>
    <xsd:element name="Disclosure_x0020_Activity" ma:index="19" ma:displayName="Disclosure Activity" ma:internalName="Disclosure_x0020_Activity" ma:readOnly="false">
      <xsd:simpleType>
        <xsd:restriction base="dms:Text">
          <xsd:maxLength value="255"/>
        </xsd:restriction>
      </xsd:simpleType>
    </xsd:element>
    <xsd:element name="Document_x0020_Language_x0020_IDB" ma:index="20" ma:displayName="Document Language IDB" ma:format="Dropdown" ma:internalName="Document_x0020_Language_x0020_IDB" ma:readOnly="false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Division_x0020_or_x0020_Unit" ma:index="21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Author" ma:index="22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23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ic46d7e087fd4a108fb86518ca413cc6" ma:index="24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entifier" ma:index="26" nillable="true" ma:displayName="Identifier" ma:internalName="Identifier">
      <xsd:simpleType>
        <xsd:restriction base="dms:Text">
          <xsd:maxLength value="255"/>
        </xsd:restriction>
      </xsd:simpleType>
    </xsd:element>
    <xsd:element name="IDBDocs_x0020_Number" ma:index="27" nillable="true" ma:displayName="IDBDocs Number" ma:description="Brought over as part of Migration" ma:internalName="IDBDocs_x0020_Number" ma:readOnly="false">
      <xsd:simpleType>
        <xsd:restriction base="dms:Text">
          <xsd:maxLength value="255"/>
        </xsd:restriction>
      </xsd:simpleType>
    </xsd:element>
    <xsd:element name="Migration_x0020_Info" ma:index="28" nillable="true" ma:displayName="Migration Info" ma:internalName="Migration_x0020_Info" ma:readOnly="false">
      <xsd:simpleType>
        <xsd:restriction base="dms:Note"/>
      </xsd:simpleType>
    </xsd:element>
    <xsd:element name="Abstract" ma:index="29" nillable="true" ma:displayName="Abstract" ma:internalName="Abstract">
      <xsd:simpleType>
        <xsd:restriction base="dms:Note">
          <xsd:maxLength value="255"/>
        </xsd:restriction>
      </xsd:simpleType>
    </xsd:element>
    <xsd:element name="Editor1" ma:index="30" nillable="true" ma:displayName="Editor" ma:internalName="Editor1">
      <xsd:simpleType>
        <xsd:restriction base="dms:Text">
          <xsd:maxLength value="255"/>
        </xsd:restriction>
      </xsd:simpleType>
    </xsd:element>
    <xsd:element name="Issue_x0020_Date" ma:index="31" nillable="true" ma:displayName="Issue Date" ma:format="DateOnly" ma:internalName="Issue_x0020_Date">
      <xsd:simpleType>
        <xsd:restriction base="dms:DateTime"/>
      </xsd:simpleType>
    </xsd:element>
    <xsd:element name="Publishing_x0020_House" ma:index="32" nillable="true" ma:displayName="Publishing House" ma:internalName="Publishing_x0020_House">
      <xsd:simpleType>
        <xsd:restriction base="dms:Text">
          <xsd:maxLength value="255"/>
        </xsd:restriction>
      </xsd:simpleType>
    </xsd:element>
    <xsd:element name="KP_x0020_Topics" ma:index="33" nillable="true" ma:displayName="KP Topics" ma:internalName="KP_x0020_Topics">
      <xsd:simpleType>
        <xsd:restriction base="dms:Text">
          <xsd:maxLength value="255"/>
        </xsd:restriction>
      </xsd:simpleType>
    </xsd:element>
    <xsd:element name="Region" ma:index="34" nillable="true" ma:displayName="Region" ma:internalName="Region">
      <xsd:simpleType>
        <xsd:restriction base="dms:Text">
          <xsd:maxLength value="255"/>
        </xsd:restriction>
      </xsd:simpleType>
    </xsd:element>
    <xsd:element name="Publication_x0020_Type" ma:index="35" nillable="true" ma:displayName="Publication Type" ma:internalName="Publication_x0020_Type">
      <xsd:simpleType>
        <xsd:restriction base="dms:Text">
          <xsd:maxLength value="255"/>
        </xsd:restriction>
      </xsd:simpleType>
    </xsd:element>
    <xsd:element name="SISCOR_x0020_Number" ma:index="36" nillable="true" ma:displayName="SISCOR Number" ma:internalName="SISCOR_x0020_Number" ma:readOnly="false">
      <xsd:simpleType>
        <xsd:restriction base="dms:Text">
          <xsd:maxLength value="255"/>
        </xsd:restriction>
      </xsd:simpleType>
    </xsd:element>
    <xsd:element name="Fiscal_x0020_Year_x0020_IDB" ma:index="37" nillable="true" ma:displayName="Fiscal Year IDB" ma:default="=TEXT(TODAY(),&quot;yyyy&quot;)" ma:internalName="Fiscal_x0020_Year_x0020_IDB" ma:readOnly="false">
      <xsd:simpleType>
        <xsd:restriction base="dms:Text">
          <xsd:maxLength value="255"/>
        </xsd:restriction>
      </xsd:simpleType>
    </xsd:element>
    <xsd:element name="Disclosed" ma:index="38" nillable="true" ma:displayName="Disclosed" ma:default="0" ma:internalName="Disclos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ae61f9b1-e23d-4f49-b3d7-56b991556c4b" ContentTypeId="0x01010066B06E59AB175241BBFB297522263BEB" PreviousValue="false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_x0020_to_x0020_Information_x00a0_Policy xmlns="cdc7663a-08f0-4737-9e8c-148ce897a09c">Public</Access_x0020_to_x0020_Information_x00a0_Policy>
    <SISCOR_x0020_Number xmlns="cdc7663a-08f0-4737-9e8c-148ce897a09c" xsi:nil="true"/>
    <IDBDocs_x0020_Number xmlns="cdc7663a-08f0-4737-9e8c-148ce897a09c" xsi:nil="true"/>
    <ic46d7e087fd4a108fb86518ca413cc6 xmlns="cdc7663a-08f0-4737-9e8c-148ce897a09c">
      <Terms xmlns="http://schemas.microsoft.com/office/infopath/2007/PartnerControls"/>
    </ic46d7e087fd4a108fb86518ca413cc6>
    <Division_x0020_or_x0020_Unit xmlns="cdc7663a-08f0-4737-9e8c-148ce897a09c">KNL/FHL</Division_x0020_or_x0020_Unit>
    <Fiscal_x0020_Year_x0020_IDB xmlns="cdc7663a-08f0-4737-9e8c-148ce897a09c">2017</Fiscal_x0020_Year_x0020_IDB>
    <Other_x0020_Author xmlns="cdc7663a-08f0-4737-9e8c-148ce897a09c" xsi:nil="true"/>
    <Migration_x0020_Info xmlns="cdc7663a-08f0-4737-9e8c-148ce897a09c" xsi:nil="true"/>
    <j65ec2e3a7e44c39a1acebfd2a19200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Bank Publication</TermName>
          <TermId xmlns="http://schemas.microsoft.com/office/infopath/2007/PartnerControls">fc6345be-1db9-4725-8b96-f5e295384842</TermId>
        </TermInfo>
      </Terms>
    </j65ec2e3a7e44c39a1acebfd2a19200a>
    <Document_x0020_Author xmlns="cdc7663a-08f0-4737-9e8c-148ce897a09c">Hyppolite,Sebastien Raschid</Document_x0020_Author>
    <Document_x0020_Language_x0020_IDB xmlns="cdc7663a-08f0-4737-9e8c-148ce897a09c">English</Document_x0020_Language_x0020_IDB>
    <TaxCatchAll xmlns="cdc7663a-08f0-4737-9e8c-148ce897a09c">
      <Value>32</Value>
      <Value>31</Value>
    </TaxCatchAll>
    <Identifier xmlns="cdc7663a-08f0-4737-9e8c-148ce897a09c" xsi:nil="true"/>
    <cf0f1ca6d90e4583ad80995bcde0e58a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Relations</TermName>
          <TermId xmlns="http://schemas.microsoft.com/office/infopath/2007/PartnerControls">3421ef45-bcc2-4a37-b651-0e4af6c06c72</TermId>
        </TermInfo>
      </Terms>
    </cf0f1ca6d90e4583ad80995bcde0e58a>
    <_dlc_DocId xmlns="cdc7663a-08f0-4737-9e8c-148ce897a09c">EZSHARE-1728116555-2898</_dlc_DocId>
    <_dlc_DocIdUrl xmlns="cdc7663a-08f0-4737-9e8c-148ce897a09c">
      <Url>https://idbg.sharepoint.com/teams/ez-VPS/Pub/IDBPub/_layouts/15/DocIdRedir.aspx?ID=EZSHARE-1728116555-2898</Url>
      <Description>EZSHARE-1728116555-2898</Description>
    </_dlc_DocIdUrl>
    <Disclosure_x0020_Activity xmlns="cdc7663a-08f0-4737-9e8c-148ce897a09c"/>
    <Issue_x0020_Date xmlns="cdc7663a-08f0-4737-9e8c-148ce897a09c" xsi:nil="true"/>
    <KP_x0020_Topics xmlns="cdc7663a-08f0-4737-9e8c-148ce897a09c" xsi:nil="true"/>
    <Disclosed xmlns="cdc7663a-08f0-4737-9e8c-148ce897a09c">false</Disclosed>
    <Publication_x0020_Type xmlns="cdc7663a-08f0-4737-9e8c-148ce897a09c" xsi:nil="true"/>
    <Editor1 xmlns="cdc7663a-08f0-4737-9e8c-148ce897a09c" xsi:nil="true"/>
    <Region xmlns="cdc7663a-08f0-4737-9e8c-148ce897a09c" xsi:nil="true"/>
    <Webtopic xmlns="cdc7663a-08f0-4737-9e8c-148ce897a09c" xsi:nil="true"/>
    <Abstract xmlns="cdc7663a-08f0-4737-9e8c-148ce897a09c" xsi:nil="true"/>
    <Publishing_x0020_House xmlns="cdc7663a-08f0-4737-9e8c-148ce897a09c" xsi:nil="true"/>
  </documentManagement>
</p:properties>
</file>

<file path=customXml/itemProps1.xml><?xml version="1.0" encoding="utf-8"?>
<ds:datastoreItem xmlns:ds="http://schemas.openxmlformats.org/officeDocument/2006/customXml" ds:itemID="{EAAA5528-BDEE-4E13-8E7C-D1428432311F}"/>
</file>

<file path=customXml/itemProps2.xml><?xml version="1.0" encoding="utf-8"?>
<ds:datastoreItem xmlns:ds="http://schemas.openxmlformats.org/officeDocument/2006/customXml" ds:itemID="{B7E59C23-1E82-4E3B-8A1F-35FF7DA5A53F}"/>
</file>

<file path=customXml/itemProps3.xml><?xml version="1.0" encoding="utf-8"?>
<ds:datastoreItem xmlns:ds="http://schemas.openxmlformats.org/officeDocument/2006/customXml" ds:itemID="{1C8EC756-A8A5-4082-A276-D7CF97259A55}"/>
</file>

<file path=customXml/itemProps4.xml><?xml version="1.0" encoding="utf-8"?>
<ds:datastoreItem xmlns:ds="http://schemas.openxmlformats.org/officeDocument/2006/customXml" ds:itemID="{FA261D0F-7B20-4647-AA66-B5FB4D514CDB}"/>
</file>

<file path=customXml/itemProps5.xml><?xml version="1.0" encoding="utf-8"?>
<ds:datastoreItem xmlns:ds="http://schemas.openxmlformats.org/officeDocument/2006/customXml" ds:itemID="{9D46018C-0D29-43D6-AB36-BCC17F268C67}"/>
</file>

<file path=customXml/itemProps6.xml><?xml version="1.0" encoding="utf-8"?>
<ds:datastoreItem xmlns:ds="http://schemas.openxmlformats.org/officeDocument/2006/customXml" ds:itemID="{7DDFFFFB-4E66-414D-BCBB-24A71EDC72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f6.1</vt:lpstr>
      <vt:lpstr>f6.2</vt:lpstr>
      <vt:lpstr>f6.3</vt:lpstr>
      <vt:lpstr>f6.4</vt:lpstr>
      <vt:lpstr>f6.5</vt:lpstr>
      <vt:lpstr>f6.6</vt:lpstr>
      <vt:lpstr>f6.7</vt:lpstr>
      <vt:lpstr>f6.8</vt:lpstr>
      <vt:lpstr>f6.9</vt:lpstr>
      <vt:lpstr>fB6.1</vt:lpstr>
      <vt:lpstr>fB6.2</vt:lpstr>
      <vt:lpstr>t6.1</vt:lpstr>
      <vt:lpstr>dt6.1</vt:lpstr>
    </vt:vector>
  </TitlesOfParts>
  <Company>Inter-American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keywords/>
  <cp:lastModifiedBy>IADB</cp:lastModifiedBy>
  <dcterms:created xsi:type="dcterms:W3CDTF">2015-08-18T21:29:37Z</dcterms:created>
  <dcterms:modified xsi:type="dcterms:W3CDTF">2016-06-10T14:38:55Z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dlc_DocIdItemGuid">
    <vt:lpwstr>3d1afae2-c001-4153-8dc5-7d9d524c8c31</vt:lpwstr>
  </property>
  <property fmtid="{D5CDD505-2E9C-101B-9397-08002B2CF9AE}" pid="4" name="TaxKeyword">
    <vt:lpwstr/>
  </property>
  <property fmtid="{D5CDD505-2E9C-101B-9397-08002B2CF9AE}" pid="5" name="Series Corporate IDB">
    <vt:lpwstr>32;#Bank Publication|fc6345be-1db9-4725-8b96-f5e295384842</vt:lpwstr>
  </property>
  <property fmtid="{D5CDD505-2E9C-101B-9397-08002B2CF9AE}" pid="6" name="Function Corporate IDB">
    <vt:lpwstr>31;#Public Relations|3421ef45-bcc2-4a37-b651-0e4af6c06c72</vt:lpwstr>
  </property>
  <property fmtid="{D5CDD505-2E9C-101B-9397-08002B2CF9AE}" pid="7" name="TaxKeywordTaxHTField">
    <vt:lpwstr/>
  </property>
  <property fmtid="{D5CDD505-2E9C-101B-9397-08002B2CF9AE}" pid="8" name="Country">
    <vt:lpwstr/>
  </property>
  <property fmtid="{D5CDD505-2E9C-101B-9397-08002B2CF9AE}" pid="9" name="ContentTypeId">
    <vt:lpwstr>0x01010066B06E59AB175241BBFB297522263BEB0058836F66A07D664EA358AAC86C289FCA</vt:lpwstr>
  </property>
</Properties>
</file>