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HUD/002_Backup/2018_Archive/PUB_2018_Programa Integración y Convivencia Urbana/Finales/correcciones/"/>
    </mc:Choice>
  </mc:AlternateContent>
  <xr:revisionPtr revIDLastSave="0" documentId="13_ncr:1_{D43CC0C9-95C3-7845-8497-D48A7DC4AEB4}" xr6:coauthVersionLast="40" xr6:coauthVersionMax="40" xr10:uidLastSave="{00000000-0000-0000-0000-000000000000}"/>
  <bookViews>
    <workbookView xWindow="3740" yWindow="980" windowWidth="24820" windowHeight="19480" tabRatio="500" xr2:uid="{00000000-000D-0000-FFFF-FFFF00000000}"/>
  </bookViews>
  <sheets>
    <sheet name="COVER" sheetId="31" r:id="rId1"/>
    <sheet name="Cuadro 1" sheetId="29" r:id="rId2"/>
    <sheet name="Cuadro 2" sheetId="30" r:id="rId3"/>
    <sheet name="Cuadro 3" sheetId="1" r:id="rId4"/>
    <sheet name="Cuadro 4-A" sheetId="2" r:id="rId5"/>
    <sheet name="Cuadro 4-B" sheetId="3" r:id="rId6"/>
    <sheet name="Cuadro 4-C" sheetId="4" r:id="rId7"/>
    <sheet name="Cuadro 4-D" sheetId="5" r:id="rId8"/>
    <sheet name="Cuadro 4-E" sheetId="6" r:id="rId9"/>
    <sheet name="Cuadro 4-F" sheetId="7" r:id="rId10"/>
    <sheet name="Cuadro 4-G" sheetId="8" r:id="rId11"/>
    <sheet name="Cuadro 5" sheetId="9" r:id="rId12"/>
    <sheet name="Cuadro 6" sheetId="10" r:id="rId13"/>
    <sheet name="Cuadro 7" sheetId="11" r:id="rId14"/>
    <sheet name="Cuadro 8" sheetId="12" r:id="rId15"/>
    <sheet name="Cuadro 9" sheetId="13" r:id="rId16"/>
    <sheet name="Cuadro 10" sheetId="14" r:id="rId17"/>
    <sheet name="Cuadro 11" sheetId="15" r:id="rId18"/>
    <sheet name="Cuadro 12" sheetId="16" r:id="rId19"/>
    <sheet name="Cuadro 13" sheetId="17" r:id="rId20"/>
    <sheet name="Cuadro 14" sheetId="18" r:id="rId21"/>
    <sheet name="Cuadro 15" sheetId="19" r:id="rId22"/>
    <sheet name="Cuadro 16" sheetId="20" r:id="rId23"/>
    <sheet name="Cuadro 17" sheetId="21" r:id="rId24"/>
    <sheet name="Cuadro 18" sheetId="22" r:id="rId25"/>
    <sheet name="Cuadro 19" sheetId="23" r:id="rId26"/>
    <sheet name="Cuadro 20" sheetId="24" r:id="rId27"/>
    <sheet name="Cuadro 21" sheetId="25" r:id="rId28"/>
    <sheet name="Cuadro 22" sheetId="26" r:id="rId29"/>
    <sheet name="Cuadro 23" sheetId="27" r:id="rId30"/>
    <sheet name="Sheet1" sheetId="28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29" l="1"/>
  <c r="C11" i="30"/>
  <c r="E4" i="30"/>
  <c r="E5" i="30"/>
  <c r="E6" i="30"/>
  <c r="E7" i="30"/>
  <c r="E8" i="30"/>
  <c r="E9" i="30"/>
  <c r="E10" i="30"/>
  <c r="E11" i="30"/>
  <c r="B11" i="30"/>
  <c r="D4" i="30"/>
  <c r="D5" i="30"/>
  <c r="D6" i="30"/>
  <c r="D7" i="30"/>
  <c r="D8" i="30"/>
  <c r="D9" i="30"/>
  <c r="D10" i="30"/>
  <c r="D11" i="30"/>
  <c r="D4" i="29"/>
  <c r="D5" i="29"/>
  <c r="D6" i="29"/>
  <c r="D7" i="29"/>
  <c r="D8" i="29"/>
  <c r="D9" i="29"/>
  <c r="D10" i="29"/>
  <c r="D11" i="29"/>
  <c r="D12" i="29"/>
  <c r="D13" i="29"/>
  <c r="D14" i="29"/>
  <c r="D15" i="29"/>
  <c r="D16" i="29"/>
  <c r="F14" i="29"/>
  <c r="E4" i="29"/>
  <c r="F4" i="29"/>
  <c r="D37" i="14"/>
  <c r="D35" i="14"/>
  <c r="D34" i="14"/>
  <c r="D33" i="14"/>
  <c r="D32" i="14"/>
  <c r="D30" i="14"/>
  <c r="D28" i="14"/>
  <c r="D24" i="14"/>
  <c r="D23" i="14"/>
  <c r="D22" i="14"/>
  <c r="D21" i="14"/>
  <c r="D19" i="14"/>
  <c r="D17" i="14"/>
  <c r="D13" i="14"/>
  <c r="D12" i="14"/>
  <c r="D11" i="14"/>
  <c r="D10" i="14"/>
  <c r="D8" i="14"/>
  <c r="D6" i="14"/>
  <c r="D18" i="12"/>
  <c r="D17" i="12"/>
  <c r="D16" i="12"/>
  <c r="D15" i="12"/>
  <c r="D13" i="12"/>
  <c r="D12" i="12"/>
  <c r="D11" i="12"/>
  <c r="D10" i="12"/>
  <c r="D9" i="12"/>
  <c r="D8" i="12"/>
  <c r="D5" i="12"/>
  <c r="D4" i="12"/>
  <c r="D40" i="11"/>
  <c r="D39" i="11"/>
  <c r="D37" i="11"/>
  <c r="D35" i="11"/>
  <c r="D34" i="11"/>
  <c r="D33" i="11"/>
  <c r="D27" i="11"/>
  <c r="D26" i="11"/>
  <c r="D25" i="11"/>
  <c r="D22" i="11"/>
  <c r="D21" i="11"/>
  <c r="D20" i="11"/>
  <c r="D19" i="11"/>
  <c r="D18" i="11"/>
  <c r="D17" i="11"/>
  <c r="D16" i="11"/>
  <c r="D15" i="11"/>
  <c r="D14" i="11"/>
  <c r="D13" i="11"/>
  <c r="D6" i="11"/>
  <c r="D4" i="11"/>
  <c r="D69" i="10"/>
  <c r="D66" i="10"/>
  <c r="D65" i="10"/>
  <c r="D64" i="10"/>
  <c r="D61" i="10"/>
  <c r="D60" i="10"/>
  <c r="D59" i="10"/>
  <c r="D58" i="10"/>
  <c r="D57" i="10"/>
  <c r="D56" i="10"/>
  <c r="D47" i="10"/>
  <c r="D40" i="10"/>
  <c r="D38" i="10"/>
  <c r="D37" i="10"/>
  <c r="D36" i="10"/>
  <c r="D34" i="10"/>
  <c r="D33" i="10"/>
  <c r="D32" i="10"/>
  <c r="D30" i="10"/>
  <c r="D28" i="10"/>
  <c r="D27" i="10"/>
  <c r="D26" i="10"/>
  <c r="D25" i="10"/>
  <c r="D23" i="10"/>
  <c r="D21" i="10"/>
  <c r="D20" i="10"/>
  <c r="D19" i="10"/>
  <c r="D18" i="10"/>
  <c r="D17" i="10"/>
  <c r="D15" i="10"/>
  <c r="D14" i="10"/>
  <c r="D12" i="10"/>
  <c r="D7" i="10"/>
  <c r="D5" i="10"/>
  <c r="D4" i="10"/>
  <c r="D47" i="9"/>
  <c r="D45" i="9"/>
  <c r="D43" i="9"/>
  <c r="D39" i="9"/>
  <c r="D35" i="9"/>
  <c r="D34" i="9"/>
  <c r="D33" i="9"/>
  <c r="D32" i="9"/>
  <c r="D30" i="9"/>
  <c r="D28" i="9"/>
  <c r="D27" i="9"/>
  <c r="D24" i="9"/>
  <c r="D23" i="9"/>
  <c r="D22" i="9"/>
  <c r="D21" i="9"/>
  <c r="D20" i="9"/>
  <c r="D18" i="9"/>
  <c r="D17" i="9"/>
  <c r="D16" i="9"/>
  <c r="D15" i="9"/>
  <c r="D14" i="9"/>
  <c r="D12" i="9"/>
  <c r="D10" i="9"/>
  <c r="D9" i="9"/>
  <c r="D8" i="9"/>
  <c r="D7" i="9"/>
  <c r="D4" i="9"/>
  <c r="D16" i="1"/>
  <c r="C16" i="1"/>
  <c r="E14" i="1"/>
  <c r="F14" i="1"/>
  <c r="E4" i="1"/>
  <c r="F4" i="1"/>
</calcChain>
</file>

<file path=xl/sharedStrings.xml><?xml version="1.0" encoding="utf-8"?>
<sst xmlns="http://schemas.openxmlformats.org/spreadsheetml/2006/main" count="1424" uniqueCount="464">
  <si>
    <t xml:space="preserve">Cuadro 1. Diseño de muestra </t>
  </si>
  <si>
    <t>Barrio</t>
  </si>
  <si>
    <t>Grupo</t>
  </si>
  <si>
    <t>Hogares encuestados</t>
  </si>
  <si>
    <t>Porcentaje del total de hogares</t>
  </si>
  <si>
    <t>Totales por grupo</t>
  </si>
  <si>
    <t>Porcentaje por grupo</t>
  </si>
  <si>
    <t>Arcieri</t>
  </si>
  <si>
    <t>Control</t>
  </si>
  <si>
    <t>David Betancourt</t>
  </si>
  <si>
    <t>Montes de Bendición</t>
  </si>
  <si>
    <t>Ramón Amaya Amador</t>
  </si>
  <si>
    <t>Alemania</t>
  </si>
  <si>
    <t>Brisas de la Laguna</t>
  </si>
  <si>
    <t>Buenas Nuevas</t>
  </si>
  <si>
    <t>Las Pavas</t>
  </si>
  <si>
    <t>San Juan del Norte</t>
  </si>
  <si>
    <t>Dulce Nombre de Jesús</t>
  </si>
  <si>
    <t>Villa Franca</t>
  </si>
  <si>
    <t>Tratamiento</t>
  </si>
  <si>
    <t>Villa Cristina</t>
  </si>
  <si>
    <t>Cuadro 2. Cobertura</t>
  </si>
  <si>
    <t>Resultado entrevista</t>
  </si>
  <si>
    <t>Hogares de control</t>
  </si>
  <si>
    <t>Hogares  de tratamiento</t>
  </si>
  <si>
    <t>Porcentaje control</t>
  </si>
  <si>
    <t>Porcentaje tratamiento</t>
  </si>
  <si>
    <t>Completa</t>
  </si>
  <si>
    <t>Vivienda desocupada</t>
  </si>
  <si>
    <t>Hogar ausente</t>
  </si>
  <si>
    <t>Rechazo</t>
  </si>
  <si>
    <t>Otro</t>
  </si>
  <si>
    <t>Incompleta</t>
  </si>
  <si>
    <t>Total</t>
  </si>
  <si>
    <t xml:space="preserve">Cuadro 3. Diseño de muestra </t>
  </si>
  <si>
    <t>Número de hogares encuestados</t>
  </si>
  <si>
    <t>Montes de Bendicion</t>
  </si>
  <si>
    <t>Ramon Amaya Amador</t>
  </si>
  <si>
    <t>Dulce Nombre de Jesus</t>
  </si>
  <si>
    <t>Cuadro 4</t>
  </si>
  <si>
    <t>Estrato 1</t>
  </si>
  <si>
    <t>Media - Control</t>
  </si>
  <si>
    <t>Media - Tratamiento</t>
  </si>
  <si>
    <t>Diferencia de medias</t>
  </si>
  <si>
    <t>Valor-p-diferencia de medias</t>
  </si>
  <si>
    <t xml:space="preserve">N - Control  </t>
  </si>
  <si>
    <t>N - Tratamiento</t>
  </si>
  <si>
    <t>Cantidad hombres por hogar</t>
  </si>
  <si>
    <t>Cantidad mujeres por hogar</t>
  </si>
  <si>
    <t xml:space="preserve">Miembros menores 13 años por hogar </t>
  </si>
  <si>
    <t>Miembros entre 13 y 17 años por hogar</t>
  </si>
  <si>
    <t>Miembros entre 18 y 59 años por hogar</t>
  </si>
  <si>
    <t>Miembros mayores de 60 años por hogar</t>
  </si>
  <si>
    <t>Características del jefe de familia</t>
  </si>
  <si>
    <t>Hogares con jefes de familia casados o en unión libre (porcentaje)</t>
  </si>
  <si>
    <t>Hogares con hombres jefes de familia (porcentaje)</t>
  </si>
  <si>
    <t>Número de hijos del jefe de familia</t>
  </si>
  <si>
    <t>Años de educación del jefe de familia</t>
  </si>
  <si>
    <t>Hogares con jefe de familia con cuenta de ahorro (porcentaje)</t>
  </si>
  <si>
    <t>Hogares con jefe de familia con empleo (porcentaje)</t>
  </si>
  <si>
    <t>Hogares con jefe de familia ama de casa (porcentaje)</t>
  </si>
  <si>
    <t>Hogares con jefe de familia estudiante/pensionado (porcentaje)</t>
  </si>
  <si>
    <t>Hogares con jefe de familia desempleados (porcentaje)</t>
  </si>
  <si>
    <t>Hogar con jefe de familia cuyo último curso aprobado es... (porcentaje)</t>
  </si>
  <si>
    <t>Ninguno</t>
  </si>
  <si>
    <t>.</t>
  </si>
  <si>
    <t>Preescolar</t>
  </si>
  <si>
    <t>Primaria</t>
  </si>
  <si>
    <t>Secundaria</t>
  </si>
  <si>
    <t>Diversificado</t>
  </si>
  <si>
    <t>Universitario</t>
  </si>
  <si>
    <t>Superior no universitario</t>
  </si>
  <si>
    <t>Posgrado o similar</t>
  </si>
  <si>
    <t>Edad promedio del jefe de familia</t>
  </si>
  <si>
    <t>Estrato 2</t>
  </si>
  <si>
    <t>Valor-p diferencia de medias</t>
  </si>
  <si>
    <t>Numero de hijos del jefe de familia</t>
  </si>
  <si>
    <t>Estrato 3</t>
  </si>
  <si>
    <t>Hogares con jefe de familia desempleado (porcentaje)</t>
  </si>
  <si>
    <t>Hogar con jefe de familia cuyo último curso aprobado es… (porcentaje)</t>
  </si>
  <si>
    <t>Estrato 4</t>
  </si>
  <si>
    <t>Estrato 5</t>
  </si>
  <si>
    <t>Estrato 6</t>
  </si>
  <si>
    <t>Estrato 7</t>
  </si>
  <si>
    <t>Cuadro 5. Características de la vivienda</t>
  </si>
  <si>
    <t>Diferencia de medias (tratamiento-control)</t>
  </si>
  <si>
    <t>Estadístico t</t>
  </si>
  <si>
    <t>Significancia (5%)</t>
  </si>
  <si>
    <r>
      <t>Tipo vivienda: rancho</t>
    </r>
    <r>
      <rPr>
        <sz val="12"/>
        <color theme="1"/>
        <rFont val="Calibri (Body)"/>
      </rPr>
      <t xml:space="preserve"> (porcentaje)</t>
    </r>
  </si>
  <si>
    <t>Tipo vivienda: improvisada (porcentaje)</t>
  </si>
  <si>
    <t>SI</t>
  </si>
  <si>
    <t>Tipo vivienda: cuarto en cuartería (porcentaje)</t>
  </si>
  <si>
    <t>Tipo vivienda: barracón (porcentaje)</t>
  </si>
  <si>
    <t>Tipo vivienda: apartamento (porcentaje)</t>
  </si>
  <si>
    <t>Tipo vivienda: casa independiente (porcentaje)</t>
  </si>
  <si>
    <t>Tipo vivienda: otro (porcentaje)</t>
  </si>
  <si>
    <t>Paredes: barro (porcentaje)</t>
  </si>
  <si>
    <t>Paredes: desechos (porcentaje)</t>
  </si>
  <si>
    <t>Paredes: madera (porcentaje)</t>
  </si>
  <si>
    <t>Paredes: adobe (porcentaje)</t>
  </si>
  <si>
    <t>Paredes: material prefabricado (porcentaje)</t>
  </si>
  <si>
    <t>Paredes: ladrillo/piedra/ bloque (porcentaje)</t>
  </si>
  <si>
    <t>Paredes: otro (porcentaje)</t>
  </si>
  <si>
    <t>Techo: paja/palma (porcentaje)</t>
  </si>
  <si>
    <t>Techo: desechos (porcentaje)</t>
  </si>
  <si>
    <t>Techo: teja de barro (porcentaje)</t>
  </si>
  <si>
    <t>Techo: madera (porcentaje)</t>
  </si>
  <si>
    <t>Techo: lámina de zinc (porcentaje)</t>
  </si>
  <si>
    <t>Techo: lámina de aluzinc (porcentaje)</t>
  </si>
  <si>
    <t>Techo: lámina de asbesto (porcentaje)</t>
  </si>
  <si>
    <t>Techo: concreto (porcentaje)</t>
  </si>
  <si>
    <t>Techo: otro (porcentaje)</t>
  </si>
  <si>
    <t>Piso: tierra (porcentaje)</t>
  </si>
  <si>
    <t>Piso: madera (porcentaje)</t>
  </si>
  <si>
    <t>Piso: ladrillo de barro (porcentaje)</t>
  </si>
  <si>
    <t>Piso: plancha de cemento (porcentaje)</t>
  </si>
  <si>
    <t>Piso: ladrillo de cemento (porcentaje)</t>
  </si>
  <si>
    <t>Piso: ladrillo de granito (porcentaje)</t>
  </si>
  <si>
    <t>Piso: cerámica (porcentaje)</t>
  </si>
  <si>
    <t>Piso: otro (porcentaje)</t>
  </si>
  <si>
    <t>Hogares cuya vivienda reporta problemas: goteras, humedad, grietas, etc. (porcentaje)</t>
  </si>
  <si>
    <t>Hogares cuya vivienda reporta vulnerabilidad: inundaciones, temblores, deslizamientos, etc. (porcentaje)</t>
  </si>
  <si>
    <t>Hogares con vivienda de uso exclusivo (porcentaje)</t>
  </si>
  <si>
    <t>Hogares con vivienda de cocina independiente (porcentaje)</t>
  </si>
  <si>
    <t xml:space="preserve">Habitaciones para dormir </t>
  </si>
  <si>
    <t>Cuadro 6. Acceso de la vivienda a servicios básicos</t>
  </si>
  <si>
    <t>Vivienda: propia y pagada (porcentaje)</t>
  </si>
  <si>
    <t>Vivienda: propia y pagando (porcentaje)</t>
  </si>
  <si>
    <t>Vivienda: propia y recuperada (porcentaje)</t>
  </si>
  <si>
    <t>Vivienda: prestada (porcentaje)</t>
  </si>
  <si>
    <t>Vivienda: alquilada (porcentaje)</t>
  </si>
  <si>
    <t>Viviendas con escritura (porcentaje)</t>
  </si>
  <si>
    <t>Electricidad: red pública, con medidor (porcentaje)</t>
  </si>
  <si>
    <t>Electricidad: red pública, sin medidor (porcentaje)</t>
  </si>
  <si>
    <t>Electricidad: por generador (porcentaje)</t>
  </si>
  <si>
    <t>Electricidad: otro (porcentaje)</t>
  </si>
  <si>
    <t>Agua: red pública en vivienda (porcentaje)</t>
  </si>
  <si>
    <t>Agua: red pública fuera de vivienda (porcentaje)</t>
  </si>
  <si>
    <t>Agua: pila o llave pública (porcentaje)</t>
  </si>
  <si>
    <t>Agua: pozo malacate (porcentaje)</t>
  </si>
  <si>
    <t>Agua: río/manantial (porcentaje)</t>
  </si>
  <si>
    <t>Agua: camión cisterna (porcentaje)</t>
  </si>
  <si>
    <t>Agua: otro (porcentaje)</t>
  </si>
  <si>
    <t>Tratamiento agua: hierve (porcentaje)</t>
  </si>
  <si>
    <t>Tratamiento agua: cloro (porcentaje)</t>
  </si>
  <si>
    <t>Tratamiento agua: filtra (porcentaje)</t>
  </si>
  <si>
    <t>Tratamiento agua: compra agua purificada (porcentaje)</t>
  </si>
  <si>
    <t>Tratamiento agua: otro (porcentaje)</t>
  </si>
  <si>
    <t>Tratamiento agua: ninguno (porcentaje)</t>
  </si>
  <si>
    <t>Almacenamiento agua: tanque elevado (porcentaje)</t>
  </si>
  <si>
    <t>Almacenamiento agua: cisterna con bomba (porcentaje)</t>
  </si>
  <si>
    <t>Almacenamiento agua: pila (lavandero) (porcentaje)</t>
  </si>
  <si>
    <t>Almacenamiento agua: toneles (porcentaje)</t>
  </si>
  <si>
    <t>Almacenamiento agua: paila o cubeta (porcentaje)</t>
  </si>
  <si>
    <t>Almacenamiento agua: otro (porcentaje)</t>
  </si>
  <si>
    <t>Almacenamiento agua: ninguno (porcentaje)</t>
  </si>
  <si>
    <t>Sanitario: inodoro con red de alcantarillado (porcentaje)</t>
  </si>
  <si>
    <t>Sanitario: inodoro con pozo séptico (porcentaje)</t>
  </si>
  <si>
    <t>Sanitario:  inodoro sin pozo o alcantarillado (porcentaje)</t>
  </si>
  <si>
    <t>Sanitario: letrina a río o laguna (porcentaje)</t>
  </si>
  <si>
    <t>Sanitario: letrina con cierre hidráulico (porcentaje)</t>
  </si>
  <si>
    <t>Sanitario: letrina a pozo séptico (porcentaje)</t>
  </si>
  <si>
    <t>Sanitario: letrina a pozo negro (porcentaje)</t>
  </si>
  <si>
    <t>Sanitario: no tiene (porcentaje)</t>
  </si>
  <si>
    <t>Sanitario: otro (porcentaje)</t>
  </si>
  <si>
    <t>Recolección basura: alcaldía (porcentaje)</t>
  </si>
  <si>
    <t>-</t>
  </si>
  <si>
    <t>NO</t>
  </si>
  <si>
    <t>Recolección basura: servicio privado (porcentaje)</t>
  </si>
  <si>
    <t>Recolección basura: organización comunitaria (porcentaje)</t>
  </si>
  <si>
    <t>Recolección basura: otro (porcentaje)</t>
  </si>
  <si>
    <t>Basura: recogen de casa (porcentaje)</t>
  </si>
  <si>
    <t>Basura: contenedor barrio (porcentaje)</t>
  </si>
  <si>
    <t>Basura: contenedor otro barrio (porcentaje)</t>
  </si>
  <si>
    <t>Basura: quema (porcentaje)</t>
  </si>
  <si>
    <t>Basura: abono (porcentaje)</t>
  </si>
  <si>
    <t>Basura: enterrar (porcentaje)</t>
  </si>
  <si>
    <t>Basura: tirarla en cualquier lugar (porcentaje)</t>
  </si>
  <si>
    <t>Basura: otro (porcentaje)</t>
  </si>
  <si>
    <t>Combustible: leña (porcentaje)</t>
  </si>
  <si>
    <t>Combustible: residuos (porcentaje)</t>
  </si>
  <si>
    <t>Combustible: kerosene (porcentaje)</t>
  </si>
  <si>
    <t>Combustible: gas GLP (porcentaje)</t>
  </si>
  <si>
    <t>Combustible: electricidad (porcentaje)</t>
  </si>
  <si>
    <t>Combustible: otro (porcentaje)</t>
  </si>
  <si>
    <t>Cuadro 7. Barrio y servicios públicos</t>
  </si>
  <si>
    <t>Hogares que piensan cambiarse de vivienda (porcentaje)</t>
  </si>
  <si>
    <t>Razones (porcentaje) …</t>
  </si>
  <si>
    <t>mas seguridad</t>
  </si>
  <si>
    <t>mejor educación</t>
  </si>
  <si>
    <t>mejor salud</t>
  </si>
  <si>
    <t>mejor trabajo</t>
  </si>
  <si>
    <t>otro</t>
  </si>
  <si>
    <t>Hogares que piensan que su barrio (porcentaje) …</t>
  </si>
  <si>
    <t>tiene calles limpias</t>
  </si>
  <si>
    <t>tiene paredes pintadas</t>
  </si>
  <si>
    <t>tiene buenos drenajes</t>
  </si>
  <si>
    <t>tiene señalización para automóviles</t>
  </si>
  <si>
    <t>es muy verde / tiene árboles</t>
  </si>
  <si>
    <t>en él es agradable caminar por la calle</t>
  </si>
  <si>
    <t>tiene buenas aceras y pasos peatonales</t>
  </si>
  <si>
    <t>luce bien</t>
  </si>
  <si>
    <t>tiene áreas para practicar deporte</t>
  </si>
  <si>
    <t>está bien iluminado</t>
  </si>
  <si>
    <t>Hogares satisfechos con educación en escuela (porcentaje)</t>
  </si>
  <si>
    <t>Hoagres satisfechos con respuesta del gobierno ante emergencias (porcentaje)</t>
  </si>
  <si>
    <t>Hogares satisfechos viviendo en su vivienda (porcentaje)</t>
  </si>
  <si>
    <t>Hogares satisfechos con vivir en la colonia (porcentaje)</t>
  </si>
  <si>
    <t>Servicios que necesitan mejora (entre 3 primeras prioridades) (porcentaje)</t>
  </si>
  <si>
    <t>Agua potable</t>
  </si>
  <si>
    <t>Electricidad</t>
  </si>
  <si>
    <t>Teléfono</t>
  </si>
  <si>
    <t>Transporte público</t>
  </si>
  <si>
    <t>Seguridad</t>
  </si>
  <si>
    <t>Alcantarillado</t>
  </si>
  <si>
    <t>Aseo</t>
  </si>
  <si>
    <t>Drenaje</t>
  </si>
  <si>
    <t>Centro educativo</t>
  </si>
  <si>
    <t>Unidad de salud</t>
  </si>
  <si>
    <t>Cuadro 8. Servicios de salud</t>
  </si>
  <si>
    <t>Niños menores de 6 años que van a controles de salud (porcentaje)</t>
  </si>
  <si>
    <t>Individuos con discapacidad (porcentaje)</t>
  </si>
  <si>
    <t>Servicios de salud utilizados por miembros del hogar en los últimos 6 meses (porcentaje) …</t>
  </si>
  <si>
    <t>hospital público</t>
  </si>
  <si>
    <t>hospital IHSS</t>
  </si>
  <si>
    <t>hospital privado</t>
  </si>
  <si>
    <t>clínica materno-infantil</t>
  </si>
  <si>
    <t>CLIPER</t>
  </si>
  <si>
    <t>CESAMO</t>
  </si>
  <si>
    <t>CESAR</t>
  </si>
  <si>
    <t>personal comunitario</t>
  </si>
  <si>
    <t>curandero</t>
  </si>
  <si>
    <t>farmacia</t>
  </si>
  <si>
    <t>atención a domicilio</t>
  </si>
  <si>
    <t>Cuadro 9. Escolaridad</t>
  </si>
  <si>
    <t>Individuos que saben leer y escribir (porcentaje del total)</t>
  </si>
  <si>
    <t>10 a 24 años</t>
  </si>
  <si>
    <t>25 a 39 años</t>
  </si>
  <si>
    <t>40 a 59 años</t>
  </si>
  <si>
    <t>60 o más años</t>
  </si>
  <si>
    <t>Hombres</t>
  </si>
  <si>
    <t>Mujeres</t>
  </si>
  <si>
    <t>Individuos de entre 6 y 24 años que estudian (porcentaje del total)</t>
  </si>
  <si>
    <t>6 a 14 años</t>
  </si>
  <si>
    <t>14 a 19 años</t>
  </si>
  <si>
    <t>19 a 25 años</t>
  </si>
  <si>
    <t>Cuadro 10. Actividad principal de los individuos del hogar</t>
  </si>
  <si>
    <t>Actividad principal - Población total mayor de 6 años (porcentaje)</t>
  </si>
  <si>
    <t>Asalariado</t>
  </si>
  <si>
    <t>Trabajador cuenta propia</t>
  </si>
  <si>
    <t>Empleador</t>
  </si>
  <si>
    <t>Quehaceres hogar</t>
  </si>
  <si>
    <t>Estudiante</t>
  </si>
  <si>
    <t>Jubilado</t>
  </si>
  <si>
    <t>Desempleado en busca de trabajo</t>
  </si>
  <si>
    <t>Desempleado pero no busca trabajo</t>
  </si>
  <si>
    <t>Sin actividad</t>
  </si>
  <si>
    <t>Actividad principal - Hombres mayores de 6 años (porcentaje)</t>
  </si>
  <si>
    <t>Actividad principal - Mujeres mayores de 6 años  (porcentaje)</t>
  </si>
  <si>
    <t>Asalariada</t>
  </si>
  <si>
    <t>Trabajadora cuenta propia</t>
  </si>
  <si>
    <t>Empleadora</t>
  </si>
  <si>
    <t>Jubilada</t>
  </si>
  <si>
    <t>Desempleada en busca de trabajo</t>
  </si>
  <si>
    <t>Desempleada pero no busca trabajo</t>
  </si>
  <si>
    <t>Individuos mayores de 18 años que tienen cuenta de ahorro (porcentaje)</t>
  </si>
  <si>
    <t>Cuadro 11. Miembros del hogar beneficiarios de programas sociales</t>
  </si>
  <si>
    <t xml:space="preserve"> (porcentaje del total)</t>
  </si>
  <si>
    <t>Merienda escolar</t>
  </si>
  <si>
    <t>Vaso de leche</t>
  </si>
  <si>
    <t>Bono 10.000</t>
  </si>
  <si>
    <t>Bono ENEE</t>
  </si>
  <si>
    <t>Bono adulto mayor</t>
  </si>
  <si>
    <t>Asistencia solidaria adulto mayor</t>
  </si>
  <si>
    <t>Desarrollemos Honduras</t>
  </si>
  <si>
    <t>Vivienda de Interés Social</t>
  </si>
  <si>
    <t>Capacitación PICU</t>
  </si>
  <si>
    <t xml:space="preserve">Cuadro 12. Participación de miembros del hogar mayores de 12 años </t>
  </si>
  <si>
    <t>en asociación o grupo (porcentaje del total)</t>
  </si>
  <si>
    <t>Comité de vecinos</t>
  </si>
  <si>
    <t>Patronato</t>
  </si>
  <si>
    <t>CODEL</t>
  </si>
  <si>
    <t>Sociedad de padres de familia</t>
  </si>
  <si>
    <t>Junta de agua</t>
  </si>
  <si>
    <t>Iglesia</t>
  </si>
  <si>
    <t>Estudiantil</t>
  </si>
  <si>
    <t>Deportiva</t>
  </si>
  <si>
    <t>Ecológica</t>
  </si>
  <si>
    <t>Cultural</t>
  </si>
  <si>
    <t>Partidista</t>
  </si>
  <si>
    <t>Laboral</t>
  </si>
  <si>
    <t>Servicio comunitario</t>
  </si>
  <si>
    <t>Redes sociales</t>
  </si>
  <si>
    <t xml:space="preserve">Cuadro 13. Actividades de jovenes menores de 18 años </t>
  </si>
  <si>
    <t>(porcentaje del total)</t>
  </si>
  <si>
    <t>Permanece dentro de la vivienda</t>
  </si>
  <si>
    <t>Sale a jugar con los vecinos</t>
  </si>
  <si>
    <t>Sale a estudiar en casa de vecinos</t>
  </si>
  <si>
    <t>Visita amigos y parientes en el barrio</t>
  </si>
  <si>
    <t>Visita amigos y parientes en otro barrio</t>
  </si>
  <si>
    <t>Practica deportes en el barrio</t>
  </si>
  <si>
    <t>Practica deportes fuera del barrio</t>
  </si>
  <si>
    <t>Cuida niños pequeños</t>
  </si>
  <si>
    <t>Juega billar / visita lugares de adultos</t>
  </si>
  <si>
    <t>Cuadro 14. Optimismo e ingresos del hogar</t>
  </si>
  <si>
    <t>Escala de riqueza relativa a otros hogares del barrio (1-10)</t>
  </si>
  <si>
    <t>Actual</t>
  </si>
  <si>
    <t>Hace 5 años</t>
  </si>
  <si>
    <t>En 5 años</t>
  </si>
  <si>
    <t>Escala de ingresos (0-10)</t>
  </si>
  <si>
    <t>Sueldos y salarios</t>
  </si>
  <si>
    <t>Trabajo independiente</t>
  </si>
  <si>
    <t>Remesas</t>
  </si>
  <si>
    <t>Otras transferencias</t>
  </si>
  <si>
    <t>Cuadro 15. Seguridad en el vecindario</t>
  </si>
  <si>
    <t>El hogar está de acuerdo con (porcentaje) ...</t>
  </si>
  <si>
    <t>Satisfecho con la seguridad en el barrio</t>
  </si>
  <si>
    <t>Satisfecho con el servicio policial</t>
  </si>
  <si>
    <t>Seguro en la vivienda</t>
  </si>
  <si>
    <t>Seguro en el trabajo</t>
  </si>
  <si>
    <t>Seguro en la calle</t>
  </si>
  <si>
    <t>La escuela es un lugar seguro</t>
  </si>
  <si>
    <t>El mercado es un lugar seguro</t>
  </si>
  <si>
    <t>El centro comercial es un lugar seguro</t>
  </si>
  <si>
    <t>El banco es un lugar seguro</t>
  </si>
  <si>
    <t>Las colonias vecinas son seguras</t>
  </si>
  <si>
    <t>Seguro en el automóvil</t>
  </si>
  <si>
    <t>Seguro en la carretera</t>
  </si>
  <si>
    <t xml:space="preserve">Seguro en el parque </t>
  </si>
  <si>
    <t>Hace dos años era más seguro</t>
  </si>
  <si>
    <t>El hogar cree que es probable que un miembro sufra en los próximos 12 meses (porcentaje) …</t>
  </si>
  <si>
    <t>Enfermedad grave</t>
  </si>
  <si>
    <t>Accidente de trabajo</t>
  </si>
  <si>
    <t>Robo de vehículo</t>
  </si>
  <si>
    <t>Robo a la vivienda</t>
  </si>
  <si>
    <t>Robo en transporte público</t>
  </si>
  <si>
    <t>Agresión física</t>
  </si>
  <si>
    <t>Fraude</t>
  </si>
  <si>
    <t>Extorsión</t>
  </si>
  <si>
    <t>Secuestro</t>
  </si>
  <si>
    <t>Otro delito</t>
  </si>
  <si>
    <t>El hogar cree que la violencia en el barrio en el último año (porcentaje) …</t>
  </si>
  <si>
    <t>Aumentó</t>
  </si>
  <si>
    <t>Disminuyó</t>
  </si>
  <si>
    <t>Permaneció igual</t>
  </si>
  <si>
    <t>Para el hogar, el que se encarga de brindar seguridad es (porcentaje) …</t>
  </si>
  <si>
    <t>Policía Nacional</t>
  </si>
  <si>
    <t>Ejército</t>
  </si>
  <si>
    <t>Entre vecinos</t>
  </si>
  <si>
    <t>Nadie</t>
  </si>
  <si>
    <t>Medidas de seguridad implementadas por el hogar (porcentaje) …</t>
  </si>
  <si>
    <t>Comprar armas de fuego</t>
  </si>
  <si>
    <t>Reforzar la seguridad de la vivienda</t>
  </si>
  <si>
    <t>Organizar comité de seguridad</t>
  </si>
  <si>
    <t>Cuadro 16. Incidentes sufridos por miembros del hogar</t>
  </si>
  <si>
    <t>Hogares con miembros que han sufrido un incidente en los últimos 12 meses (porcentaje)</t>
  </si>
  <si>
    <t>Tipo de incidente (porcentaje) …</t>
  </si>
  <si>
    <t>Robo de automóvil</t>
  </si>
  <si>
    <t>Robo en medio de transporte</t>
  </si>
  <si>
    <t>Robo en la calle</t>
  </si>
  <si>
    <t>Amenaza/extorsión</t>
  </si>
  <si>
    <t>Agresión sexual</t>
  </si>
  <si>
    <t>Cuadro 17. Embarazo de la mujer seleccionada</t>
  </si>
  <si>
    <t>Control prenatal en el último embarazo (porcentaje)</t>
  </si>
  <si>
    <t>Último hijo nació en (porcentaje) …</t>
  </si>
  <si>
    <t>Hospital público</t>
  </si>
  <si>
    <t>Hospital privado</t>
  </si>
  <si>
    <t>Sala de primeros auxilios</t>
  </si>
  <si>
    <t>Casa</t>
  </si>
  <si>
    <t>Estudiaba durante el embarazo (porcentaje)</t>
  </si>
  <si>
    <t>Siguió estudiando luego del embarazo (porcentaje)</t>
  </si>
  <si>
    <t>Razones por las que dejó de estudiar (porcentaje) …</t>
  </si>
  <si>
    <t>Cuidado del nino y el hogar</t>
  </si>
  <si>
    <t>Trabajo</t>
  </si>
  <si>
    <t>Su pareja no quería</t>
  </si>
  <si>
    <t>Otra razón</t>
  </si>
  <si>
    <t>Cuadro 18. Relación de la mujer seleccionada con su pareja</t>
  </si>
  <si>
    <t>Tiene pareja (porcentaje)</t>
  </si>
  <si>
    <t>Tiene que pedir permiso a la pareja para ir (porcentaje) …</t>
  </si>
  <si>
    <t>Al mercado</t>
  </si>
  <si>
    <t>Al centro de salud</t>
  </si>
  <si>
    <t>Al centro comunitario o parque</t>
  </si>
  <si>
    <t>A la iglesia</t>
  </si>
  <si>
    <t>A visitar parientes en el barrio</t>
  </si>
  <si>
    <t>A visitar amigos en el barrio</t>
  </si>
  <si>
    <t>Está de acuerdo con la pareja en (porcentaje) …</t>
  </si>
  <si>
    <t>religión</t>
  </si>
  <si>
    <t>política</t>
  </si>
  <si>
    <t>familia</t>
  </si>
  <si>
    <t>amigos</t>
  </si>
  <si>
    <t>dinero</t>
  </si>
  <si>
    <t>trabajo</t>
  </si>
  <si>
    <t>reglas morales</t>
  </si>
  <si>
    <t>sexo</t>
  </si>
  <si>
    <t>relación padre e hijo</t>
  </si>
  <si>
    <t>educación de los niños</t>
  </si>
  <si>
    <t>Tiene que consultar con su pareja para (porcentaje) …</t>
  </si>
  <si>
    <t>Comprar artículo personal</t>
  </si>
  <si>
    <t>Comprar artículos para hijos</t>
  </si>
  <si>
    <t>Tiene miedo de estar en desacuerdo con su pareja por temor a que (porcentaje) …</t>
  </si>
  <si>
    <t>Se enoje con usted</t>
  </si>
  <si>
    <t>Se enoje con los niños</t>
  </si>
  <si>
    <t>Se encontró en riesgo por temperamento de su pareja (porcentaje)</t>
  </si>
  <si>
    <t>Lo conversó con (porcentaje)…</t>
  </si>
  <si>
    <t>hijos hombres</t>
  </si>
  <si>
    <t>hijas mujeres</t>
  </si>
  <si>
    <t>otro miembro del hogar</t>
  </si>
  <si>
    <t>familiar fuera del hogar</t>
  </si>
  <si>
    <t>pastor o sacerdote</t>
  </si>
  <si>
    <t>asistente social o enfermera</t>
  </si>
  <si>
    <t>autoridades</t>
  </si>
  <si>
    <t>Cuadro 19. Problemas y decisiones dentro de la familia (mujer seleccionada)</t>
  </si>
  <si>
    <t>Problemas experimentados por la famila de acuerdo con la mujer seleccionada (porcentaje)</t>
  </si>
  <si>
    <t>mala relación padre e hijo</t>
  </si>
  <si>
    <t>falta de recursos económicos</t>
  </si>
  <si>
    <t>alcoholismo</t>
  </si>
  <si>
    <t>enfermedad</t>
  </si>
  <si>
    <t>falta de trabajo</t>
  </si>
  <si>
    <t>ausencia de padre</t>
  </si>
  <si>
    <t>ausencia de madre</t>
  </si>
  <si>
    <t>falta de tiempo para compartir</t>
  </si>
  <si>
    <t>drogadicción</t>
  </si>
  <si>
    <t>violencia doméstica</t>
  </si>
  <si>
    <t>encarcelamiento</t>
  </si>
  <si>
    <t>infidelidad</t>
  </si>
  <si>
    <t>inferencia otros familiares</t>
  </si>
  <si>
    <t>La mujer está de acuerdo con las siguientes frases (porcentaje)</t>
  </si>
  <si>
    <t>Decisiones importantes las tiene que tomar el hombre</t>
  </si>
  <si>
    <t>Ciertos trabajos son solo para hombres</t>
  </si>
  <si>
    <t>Hombre tiene que ayudar si mujer trabaja fuera</t>
  </si>
  <si>
    <t>Hombre debe pasar tiempo libre con su familia</t>
  </si>
  <si>
    <t>Si la mujer trabaja, se descuida a los hijos</t>
  </si>
  <si>
    <t>La mujer se guía por las emociones y el hombre por la razón</t>
  </si>
  <si>
    <t>Hombre debe ser el único responsible de mantener el hogar</t>
  </si>
  <si>
    <t>Es natural que el hombre gane más</t>
  </si>
  <si>
    <t>El desempleo afecta más al hombre</t>
  </si>
  <si>
    <t>Mujer decide sobre (porcentaje)</t>
  </si>
  <si>
    <t>Comprar bienes</t>
  </si>
  <si>
    <t>Cuánto gastar en comida</t>
  </si>
  <si>
    <t>Hacer arreglos en la vivienda</t>
  </si>
  <si>
    <t>Enviar niños a la escuela</t>
  </si>
  <si>
    <t>Llevar a los niños al médico (control)</t>
  </si>
  <si>
    <t>Llevar a los niños al médico (emergencia)</t>
  </si>
  <si>
    <t>Si decide trabajar fuera</t>
  </si>
  <si>
    <t>Cuántos niños tener</t>
  </si>
  <si>
    <t>Llevar niños a jugar</t>
  </si>
  <si>
    <t>Hombre decide sobre (porcentaje)</t>
  </si>
  <si>
    <t>Otro familiar decide sobre (porcentaje)</t>
  </si>
  <si>
    <t>Otro (fuera de la familia) decide sobre (porcentaje)</t>
  </si>
  <si>
    <t>Otro miembro presente en la entrevista (porcentaje)</t>
  </si>
  <si>
    <t>Cuadro 20. Problemas y decisiones dentro de la familia (pareja de mujer seleccionada)</t>
  </si>
  <si>
    <t>Problemas experimentados por la familia de acuerdo con la mujer seleccionada (porcentaje) …</t>
  </si>
  <si>
    <t>La pareja esta de acuerdo con las siguientes frases (porcentaje)</t>
  </si>
  <si>
    <t>Mujer decide sobre (porcentaje)…</t>
  </si>
  <si>
    <t>Llevar a los nñnos al médico (control)</t>
  </si>
  <si>
    <t>Cuadro 21. Embarazo de la mujer seleccionada (sin persona presente en entrevista)</t>
  </si>
  <si>
    <t>Ultimo hijo nació en (porcentaje) …</t>
  </si>
  <si>
    <t>Cuidado del niño y el hogar</t>
  </si>
  <si>
    <t>Cuadro 22. Relación de la mujer seleccionada con su pareja  (sin persona presente en entrevista)</t>
  </si>
  <si>
    <t>Se encontro en riesgo por temperamento de su pareja (porcentaje)</t>
  </si>
  <si>
    <t>Lo conversó con (porcentaje) …</t>
  </si>
  <si>
    <t>Cuadro 23. Problemas y decisiones dentro de la familia (mujer seleccionada) -  (sin persona presente en entrevista)</t>
  </si>
  <si>
    <t>Hombre debe ser el único responsable de mantener el hogar</t>
  </si>
  <si>
    <t>Otro (fuera familia) decide sobre (porcentaje)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</si>
</sst>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charset val="134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 (Body)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.5"/>
      <color theme="1"/>
      <name val="Cambria"/>
      <family val="1"/>
      <scheme val="major"/>
    </font>
    <font>
      <sz val="11.5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3" borderId="4" xfId="0" applyFill="1" applyBorder="1"/>
    <xf numFmtId="0" fontId="0" fillId="3" borderId="0" xfId="0" applyFill="1" applyBorder="1"/>
    <xf numFmtId="0" fontId="0" fillId="3" borderId="0" xfId="0" applyFill="1"/>
    <xf numFmtId="2" fontId="0" fillId="3" borderId="0" xfId="0" applyNumberFormat="1" applyFill="1"/>
    <xf numFmtId="0" fontId="0" fillId="4" borderId="4" xfId="0" applyFill="1" applyBorder="1"/>
    <xf numFmtId="0" fontId="0" fillId="4" borderId="0" xfId="0" applyFill="1" applyBorder="1"/>
    <xf numFmtId="0" fontId="0" fillId="4" borderId="0" xfId="0" applyFill="1"/>
    <xf numFmtId="2" fontId="0" fillId="4" borderId="0" xfId="0" applyNumberFormat="1" applyFill="1"/>
    <xf numFmtId="0" fontId="0" fillId="2" borderId="6" xfId="0" applyFill="1" applyBorder="1"/>
    <xf numFmtId="0" fontId="0" fillId="2" borderId="7" xfId="0" applyFill="1" applyBorder="1"/>
    <xf numFmtId="2" fontId="0" fillId="2" borderId="7" xfId="0" applyNumberFormat="1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2" xfId="0" applyFill="1" applyBorder="1" applyAlignment="1">
      <alignment vertical="center" wrapText="1"/>
    </xf>
    <xf numFmtId="0" fontId="0" fillId="2" borderId="4" xfId="0" applyFill="1" applyBorder="1"/>
    <xf numFmtId="0" fontId="0" fillId="2" borderId="0" xfId="0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2" borderId="0" xfId="0" applyFont="1" applyFill="1" applyBorder="1"/>
    <xf numFmtId="0" fontId="0" fillId="2" borderId="2" xfId="0" applyFill="1" applyBorder="1"/>
    <xf numFmtId="2" fontId="0" fillId="2" borderId="0" xfId="0" applyNumberFormat="1" applyFill="1"/>
    <xf numFmtId="0" fontId="0" fillId="2" borderId="0" xfId="0" applyFill="1" applyAlignment="1">
      <alignment horizontal="left"/>
    </xf>
    <xf numFmtId="2" fontId="0" fillId="2" borderId="0" xfId="0" applyNumberFormat="1" applyFill="1" applyAlignment="1">
      <alignment horizontal="left"/>
    </xf>
    <xf numFmtId="2" fontId="0" fillId="2" borderId="0" xfId="0" applyNumberFormat="1" applyFill="1" applyBorder="1"/>
    <xf numFmtId="0" fontId="0" fillId="2" borderId="5" xfId="0" applyFill="1" applyBorder="1" applyAlignment="1">
      <alignment horizontal="right"/>
    </xf>
    <xf numFmtId="2" fontId="5" fillId="2" borderId="0" xfId="0" applyNumberFormat="1" applyFont="1" applyFill="1" applyBorder="1"/>
    <xf numFmtId="0" fontId="0" fillId="5" borderId="4" xfId="0" applyFill="1" applyBorder="1"/>
    <xf numFmtId="2" fontId="0" fillId="5" borderId="0" xfId="0" applyNumberFormat="1" applyFill="1" applyBorder="1"/>
    <xf numFmtId="0" fontId="0" fillId="5" borderId="5" xfId="0" applyFill="1" applyBorder="1" applyAlignment="1">
      <alignment horizontal="right"/>
    </xf>
    <xf numFmtId="2" fontId="5" fillId="6" borderId="0" xfId="0" applyNumberFormat="1" applyFont="1" applyFill="1" applyBorder="1"/>
    <xf numFmtId="0" fontId="0" fillId="5" borderId="4" xfId="0" applyFill="1" applyBorder="1" applyAlignment="1">
      <alignment wrapText="1"/>
    </xf>
    <xf numFmtId="0" fontId="0" fillId="2" borderId="8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5" borderId="4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0" fillId="5" borderId="6" xfId="0" applyFill="1" applyBorder="1" applyAlignment="1">
      <alignment wrapText="1"/>
    </xf>
    <xf numFmtId="2" fontId="0" fillId="5" borderId="7" xfId="0" applyNumberFormat="1" applyFill="1" applyBorder="1"/>
    <xf numFmtId="0" fontId="0" fillId="5" borderId="8" xfId="0" applyFill="1" applyBorder="1" applyAlignment="1">
      <alignment horizontal="right"/>
    </xf>
    <xf numFmtId="0" fontId="0" fillId="2" borderId="5" xfId="0" applyFill="1" applyBorder="1"/>
    <xf numFmtId="16" fontId="0" fillId="2" borderId="4" xfId="0" applyNumberFormat="1" applyFill="1" applyBorder="1" applyAlignment="1">
      <alignment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wrapText="1"/>
    </xf>
    <xf numFmtId="0" fontId="5" fillId="6" borderId="1" xfId="0" applyFont="1" applyFill="1" applyBorder="1"/>
    <xf numFmtId="0" fontId="6" fillId="5" borderId="4" xfId="0" applyFont="1" applyFill="1" applyBorder="1"/>
    <xf numFmtId="0" fontId="0" fillId="2" borderId="6" xfId="0" applyFill="1" applyBorder="1" applyAlignment="1">
      <alignment wrapText="1"/>
    </xf>
    <xf numFmtId="2" fontId="5" fillId="5" borderId="0" xfId="0" applyNumberFormat="1" applyFont="1" applyFill="1" applyBorder="1"/>
    <xf numFmtId="0" fontId="5" fillId="2" borderId="6" xfId="0" applyFont="1" applyFill="1" applyBorder="1" applyAlignment="1">
      <alignment wrapText="1"/>
    </xf>
    <xf numFmtId="2" fontId="5" fillId="2" borderId="7" xfId="0" applyNumberFormat="1" applyFont="1" applyFill="1" applyBorder="1"/>
    <xf numFmtId="0" fontId="0" fillId="2" borderId="0" xfId="0" applyFill="1" applyBorder="1" applyAlignment="1">
      <alignment horizontal="left"/>
    </xf>
    <xf numFmtId="2" fontId="0" fillId="2" borderId="0" xfId="0" applyNumberFormat="1" applyFill="1" applyBorder="1" applyAlignment="1">
      <alignment horizontal="left"/>
    </xf>
    <xf numFmtId="0" fontId="0" fillId="2" borderId="0" xfId="0" applyFill="1" applyBorder="1" applyAlignment="1">
      <alignment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0" fontId="7" fillId="2" borderId="0" xfId="0" applyFont="1" applyFill="1"/>
    <xf numFmtId="0" fontId="8" fillId="2" borderId="0" xfId="0" applyFont="1" applyFill="1"/>
    <xf numFmtId="0" fontId="9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3" borderId="4" xfId="0" applyFont="1" applyFill="1" applyBorder="1"/>
    <xf numFmtId="0" fontId="9" fillId="3" borderId="0" xfId="0" applyFont="1" applyFill="1" applyBorder="1"/>
    <xf numFmtId="2" fontId="9" fillId="3" borderId="0" xfId="0" applyNumberFormat="1" applyFont="1" applyFill="1" applyBorder="1"/>
    <xf numFmtId="3" fontId="9" fillId="3" borderId="0" xfId="0" applyNumberFormat="1" applyFont="1" applyFill="1" applyBorder="1"/>
    <xf numFmtId="0" fontId="9" fillId="7" borderId="4" xfId="0" applyFont="1" applyFill="1" applyBorder="1"/>
    <xf numFmtId="0" fontId="9" fillId="7" borderId="0" xfId="0" applyFont="1" applyFill="1" applyBorder="1"/>
    <xf numFmtId="2" fontId="9" fillId="7" borderId="0" xfId="0" applyNumberFormat="1" applyFont="1" applyFill="1" applyBorder="1"/>
    <xf numFmtId="3" fontId="9" fillId="7" borderId="0" xfId="0" applyNumberFormat="1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3" fontId="9" fillId="2" borderId="7" xfId="0" applyNumberFormat="1" applyFont="1" applyFill="1" applyBorder="1"/>
    <xf numFmtId="2" fontId="9" fillId="2" borderId="7" xfId="0" applyNumberFormat="1" applyFont="1" applyFill="1" applyBorder="1"/>
    <xf numFmtId="0" fontId="9" fillId="2" borderId="8" xfId="0" applyFont="1" applyFill="1" applyBorder="1"/>
    <xf numFmtId="0" fontId="9" fillId="2" borderId="4" xfId="0" applyFont="1" applyFill="1" applyBorder="1"/>
    <xf numFmtId="3" fontId="9" fillId="2" borderId="0" xfId="0" applyNumberFormat="1" applyFont="1" applyFill="1" applyBorder="1"/>
    <xf numFmtId="2" fontId="9" fillId="2" borderId="0" xfId="0" applyNumberFormat="1" applyFont="1" applyFill="1" applyBorder="1"/>
    <xf numFmtId="2" fontId="9" fillId="2" borderId="5" xfId="0" applyNumberFormat="1" applyFont="1" applyFill="1" applyBorder="1" applyAlignment="1">
      <alignment vertical="center"/>
    </xf>
    <xf numFmtId="0" fontId="9" fillId="2" borderId="0" xfId="0" applyFont="1" applyFill="1" applyBorder="1"/>
    <xf numFmtId="2" fontId="9" fillId="2" borderId="8" xfId="0" applyNumberFormat="1" applyFont="1" applyFill="1" applyBorder="1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4" xfId="0" applyFont="1" applyFill="1" applyBorder="1"/>
    <xf numFmtId="0" fontId="11" fillId="2" borderId="4" xfId="0" applyFont="1" applyFill="1" applyBorder="1" applyAlignment="1">
      <alignment wrapText="1"/>
    </xf>
    <xf numFmtId="2" fontId="0" fillId="2" borderId="2" xfId="0" applyNumberForma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wrapText="1"/>
    </xf>
    <xf numFmtId="0" fontId="10" fillId="2" borderId="0" xfId="0" applyFont="1" applyFill="1" applyBorder="1"/>
    <xf numFmtId="0" fontId="12" fillId="2" borderId="4" xfId="0" applyFont="1" applyFill="1" applyBorder="1" applyAlignment="1">
      <alignment wrapText="1"/>
    </xf>
    <xf numFmtId="0" fontId="12" fillId="5" borderId="4" xfId="0" applyFont="1" applyFill="1" applyBorder="1" applyAlignment="1">
      <alignment wrapText="1"/>
    </xf>
    <xf numFmtId="0" fontId="9" fillId="3" borderId="0" xfId="0" applyFont="1" applyFill="1" applyBorder="1" applyAlignment="1">
      <alignment vertical="center"/>
    </xf>
    <xf numFmtId="2" fontId="9" fillId="3" borderId="5" xfId="1" applyNumberFormat="1" applyFont="1" applyFill="1" applyBorder="1" applyAlignment="1">
      <alignment vertical="center"/>
    </xf>
    <xf numFmtId="0" fontId="9" fillId="7" borderId="0" xfId="0" applyFont="1" applyFill="1" applyBorder="1" applyAlignment="1">
      <alignment vertical="center"/>
    </xf>
    <xf numFmtId="2" fontId="9" fillId="7" borderId="5" xfId="1" applyNumberFormat="1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2" fontId="0" fillId="3" borderId="5" xfId="1" applyNumberFormat="1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2" fontId="0" fillId="4" borderId="5" xfId="1" applyNumberFormat="1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/>
    </xf>
    <xf numFmtId="0" fontId="0" fillId="2" borderId="5" xfId="0" applyFill="1" applyBorder="1" applyAlignment="1">
      <alignment horizontal="center" vertical="center" textRotation="90"/>
    </xf>
    <xf numFmtId="0" fontId="0" fillId="2" borderId="8" xfId="0" applyFill="1" applyBorder="1" applyAlignment="1">
      <alignment horizontal="center" vertical="center" textRotation="90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40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287261</xdr:colOff>
      <xdr:row>0</xdr:row>
      <xdr:rowOff>0</xdr:rowOff>
    </xdr:from>
    <xdr:to>
      <xdr:col>18</xdr:col>
      <xdr:colOff>575733</xdr:colOff>
      <xdr:row>51</xdr:row>
      <xdr:rowOff>34471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E27578-9A30-E743-8F47-9E01AC7A7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1190" y="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559405</xdr:colOff>
      <xdr:row>0</xdr:row>
      <xdr:rowOff>0</xdr:rowOff>
    </xdr:from>
    <xdr:to>
      <xdr:col>28</xdr:col>
      <xdr:colOff>16329</xdr:colOff>
      <xdr:row>51</xdr:row>
      <xdr:rowOff>34471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E0B4ACD-5707-6740-A60B-76D16EC5C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27262" y="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0</xdr:row>
      <xdr:rowOff>0</xdr:rowOff>
    </xdr:from>
    <xdr:to>
      <xdr:col>37</xdr:col>
      <xdr:colOff>288471</xdr:colOff>
      <xdr:row>51</xdr:row>
      <xdr:rowOff>34471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FD6F824-7F84-5C43-A9BF-18B5E0447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83333" y="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283092</xdr:colOff>
      <xdr:row>51</xdr:row>
      <xdr:rowOff>34471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C59885-020B-2C47-B906-14B5AE8FB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7767021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D342-622C-C04D-935B-5B48F77869B0}">
  <dimension ref="A1"/>
  <sheetViews>
    <sheetView tabSelected="1" zoomScale="84" zoomScaleNormal="84" workbookViewId="0">
      <selection activeCell="K53" sqref="K53"/>
    </sheetView>
  </sheetViews>
  <sheetFormatPr baseColWidth="10" defaultRowHeight="1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0"/>
  <sheetViews>
    <sheetView topLeftCell="A20" workbookViewId="0">
      <selection sqref="A1:G30"/>
    </sheetView>
  </sheetViews>
  <sheetFormatPr baseColWidth="10" defaultColWidth="10.83203125" defaultRowHeight="16"/>
  <cols>
    <col min="1" max="1" width="46.5" style="2" customWidth="1"/>
    <col min="2" max="6" width="10.83203125" style="2"/>
    <col min="7" max="7" width="12.1640625" style="2" customWidth="1"/>
    <col min="8" max="16384" width="10.83203125" style="2"/>
  </cols>
  <sheetData>
    <row r="1" spans="1:7">
      <c r="A1" s="1" t="s">
        <v>39</v>
      </c>
    </row>
    <row r="2" spans="1:7">
      <c r="A2" s="1" t="s">
        <v>82</v>
      </c>
    </row>
    <row r="3" spans="1:7" ht="52" thickBot="1">
      <c r="A3" s="18"/>
      <c r="B3" s="85" t="s">
        <v>41</v>
      </c>
      <c r="C3" s="85" t="s">
        <v>42</v>
      </c>
      <c r="D3" s="85" t="s">
        <v>43</v>
      </c>
      <c r="E3" s="85" t="s">
        <v>75</v>
      </c>
      <c r="F3" s="85" t="s">
        <v>45</v>
      </c>
      <c r="G3" s="86" t="s">
        <v>46</v>
      </c>
    </row>
    <row r="4" spans="1:7" ht="17" thickTop="1">
      <c r="A4" s="20" t="s">
        <v>47</v>
      </c>
      <c r="B4" s="21">
        <v>1.753695</v>
      </c>
      <c r="C4" s="21">
        <v>1.8395060000000001</v>
      </c>
      <c r="D4" s="21">
        <v>-8.5811600000000002E-2</v>
      </c>
      <c r="E4" s="21">
        <v>0.43505670000000002</v>
      </c>
      <c r="F4" s="103">
        <v>203</v>
      </c>
      <c r="G4" s="105">
        <v>243</v>
      </c>
    </row>
    <row r="5" spans="1:7">
      <c r="A5" s="20" t="s">
        <v>48</v>
      </c>
      <c r="B5" s="21">
        <v>2.753695</v>
      </c>
      <c r="C5" s="21">
        <v>2.8888889999999998</v>
      </c>
      <c r="D5" s="21">
        <v>-0.13519429999999999</v>
      </c>
      <c r="E5" s="21">
        <v>0.40459349999999999</v>
      </c>
      <c r="F5" s="103"/>
      <c r="G5" s="105"/>
    </row>
    <row r="6" spans="1:7">
      <c r="A6" s="20" t="s">
        <v>49</v>
      </c>
      <c r="B6" s="21">
        <v>1.6896549999999999</v>
      </c>
      <c r="C6" s="21">
        <v>1.7777780000000001</v>
      </c>
      <c r="D6" s="21">
        <v>-8.8122599999999995E-2</v>
      </c>
      <c r="E6" s="21">
        <v>0.52958000000000005</v>
      </c>
      <c r="F6" s="103"/>
      <c r="G6" s="105"/>
    </row>
    <row r="7" spans="1:7">
      <c r="A7" s="20" t="s">
        <v>50</v>
      </c>
      <c r="B7" s="21">
        <v>0.95566499999999999</v>
      </c>
      <c r="C7" s="21">
        <v>0.97530859999999997</v>
      </c>
      <c r="D7" s="21">
        <v>-1.9643600000000001E-2</v>
      </c>
      <c r="E7" s="21">
        <v>0.93932170000000004</v>
      </c>
      <c r="F7" s="103"/>
      <c r="G7" s="105"/>
    </row>
    <row r="8" spans="1:7">
      <c r="A8" s="20" t="s">
        <v>51</v>
      </c>
      <c r="B8" s="21">
        <v>2.3251230000000001</v>
      </c>
      <c r="C8" s="21">
        <v>2.358025</v>
      </c>
      <c r="D8" s="21">
        <v>-3.29015E-2</v>
      </c>
      <c r="E8" s="21">
        <v>0.8186831</v>
      </c>
      <c r="F8" s="103"/>
      <c r="G8" s="105"/>
    </row>
    <row r="9" spans="1:7">
      <c r="A9" s="20" t="s">
        <v>52</v>
      </c>
      <c r="B9" s="21">
        <v>0.61083739999999997</v>
      </c>
      <c r="C9" s="21">
        <v>0.55144029999999999</v>
      </c>
      <c r="D9" s="21">
        <v>5.9397100000000001E-2</v>
      </c>
      <c r="E9" s="21">
        <v>0.66041079999999996</v>
      </c>
      <c r="F9" s="103"/>
      <c r="G9" s="105"/>
    </row>
    <row r="10" spans="1:7">
      <c r="A10" s="20"/>
      <c r="B10" s="21"/>
      <c r="C10" s="21"/>
      <c r="D10" s="21"/>
      <c r="E10" s="21"/>
      <c r="F10" s="103"/>
      <c r="G10" s="105"/>
    </row>
    <row r="11" spans="1:7">
      <c r="A11" s="88" t="s">
        <v>53</v>
      </c>
      <c r="B11" s="21"/>
      <c r="C11" s="21"/>
      <c r="D11" s="21"/>
      <c r="E11" s="21"/>
      <c r="F11" s="103"/>
      <c r="G11" s="105"/>
    </row>
    <row r="12" spans="1:7">
      <c r="A12" s="20" t="s">
        <v>54</v>
      </c>
      <c r="B12" s="21">
        <v>61.576350000000005</v>
      </c>
      <c r="C12" s="21">
        <v>66.255139999999997</v>
      </c>
      <c r="D12" s="21">
        <v>-4.67879E-2</v>
      </c>
      <c r="E12" s="21">
        <v>0.30600769999999999</v>
      </c>
      <c r="F12" s="103"/>
      <c r="G12" s="105"/>
    </row>
    <row r="13" spans="1:7">
      <c r="A13" s="20" t="s">
        <v>55</v>
      </c>
      <c r="B13" s="21">
        <v>69.458129999999997</v>
      </c>
      <c r="C13" s="21">
        <v>73.25103</v>
      </c>
      <c r="D13" s="21">
        <v>-3.7928999999999997E-2</v>
      </c>
      <c r="E13" s="21">
        <v>0.37789299999999998</v>
      </c>
      <c r="F13" s="103"/>
      <c r="G13" s="105"/>
    </row>
    <row r="14" spans="1:7">
      <c r="A14" s="20" t="s">
        <v>56</v>
      </c>
      <c r="B14" s="21">
        <v>490.6404</v>
      </c>
      <c r="C14" s="21">
        <v>483.12759999999997</v>
      </c>
      <c r="D14" s="21">
        <v>7.5128200000000006E-2</v>
      </c>
      <c r="E14" s="21">
        <v>0.8046449</v>
      </c>
      <c r="F14" s="103"/>
      <c r="G14" s="105"/>
    </row>
    <row r="15" spans="1:7">
      <c r="A15" s="20" t="s">
        <v>57</v>
      </c>
      <c r="B15" s="21">
        <v>158.6207</v>
      </c>
      <c r="C15" s="21">
        <v>154.321</v>
      </c>
      <c r="D15" s="21">
        <v>4.2997E-2</v>
      </c>
      <c r="E15" s="21">
        <v>0.80738169999999998</v>
      </c>
      <c r="F15" s="103"/>
      <c r="G15" s="105"/>
    </row>
    <row r="16" spans="1:7">
      <c r="A16" s="20" t="s">
        <v>58</v>
      </c>
      <c r="B16" s="21">
        <v>1.47783</v>
      </c>
      <c r="C16" s="21">
        <v>2.0576099999999999</v>
      </c>
      <c r="D16" s="21">
        <v>-5.7977999999999997E-3</v>
      </c>
      <c r="E16" s="21">
        <v>0.64682689999999998</v>
      </c>
      <c r="F16" s="103"/>
      <c r="G16" s="105"/>
    </row>
    <row r="17" spans="1:7">
      <c r="A17" s="20" t="s">
        <v>59</v>
      </c>
      <c r="B17" s="21">
        <v>50.73892</v>
      </c>
      <c r="C17" s="21">
        <v>50.617280000000001</v>
      </c>
      <c r="D17" s="21">
        <v>1.2163E-3</v>
      </c>
      <c r="E17" s="21">
        <v>0.97964479999999998</v>
      </c>
      <c r="F17" s="103"/>
      <c r="G17" s="105"/>
    </row>
    <row r="18" spans="1:7">
      <c r="A18" s="20" t="s">
        <v>60</v>
      </c>
      <c r="B18" s="21">
        <v>16.256160000000001</v>
      </c>
      <c r="C18" s="21">
        <v>13.580249999999999</v>
      </c>
      <c r="D18" s="21">
        <v>2.6759100000000001E-2</v>
      </c>
      <c r="E18" s="21">
        <v>0.42917509999999998</v>
      </c>
      <c r="F18" s="103"/>
      <c r="G18" s="105"/>
    </row>
    <row r="19" spans="1:7">
      <c r="A19" s="20" t="s">
        <v>61</v>
      </c>
      <c r="B19" s="21">
        <v>16.256160000000001</v>
      </c>
      <c r="C19" s="21">
        <v>13.991770000000001</v>
      </c>
      <c r="D19" s="21">
        <v>2.2643900000000002E-2</v>
      </c>
      <c r="E19" s="21">
        <v>0.50616950000000005</v>
      </c>
      <c r="F19" s="103"/>
      <c r="G19" s="105"/>
    </row>
    <row r="20" spans="1:7">
      <c r="A20" s="20" t="s">
        <v>78</v>
      </c>
      <c r="B20" s="21">
        <v>16.74877</v>
      </c>
      <c r="C20" s="21">
        <v>21.810700000000001</v>
      </c>
      <c r="D20" s="21">
        <v>-5.0619299999999999E-2</v>
      </c>
      <c r="E20" s="21">
        <v>0.17990149999999999</v>
      </c>
      <c r="F20" s="103"/>
      <c r="G20" s="105"/>
    </row>
    <row r="21" spans="1:7" ht="34">
      <c r="A21" s="89" t="s">
        <v>79</v>
      </c>
      <c r="B21" s="21"/>
      <c r="C21" s="21"/>
      <c r="D21" s="21"/>
      <c r="E21" s="21"/>
      <c r="F21" s="103"/>
      <c r="G21" s="105"/>
    </row>
    <row r="22" spans="1:7" ht="17">
      <c r="A22" s="24" t="s">
        <v>64</v>
      </c>
      <c r="B22" s="21">
        <v>40.886699999999998</v>
      </c>
      <c r="C22" s="21">
        <v>42.386829999999996</v>
      </c>
      <c r="D22" s="21">
        <v>-1.50013E-2</v>
      </c>
      <c r="E22" s="21">
        <v>0.7496604</v>
      </c>
      <c r="F22" s="103"/>
      <c r="G22" s="105"/>
    </row>
    <row r="23" spans="1:7" ht="17">
      <c r="A23" s="24" t="s">
        <v>66</v>
      </c>
      <c r="B23" s="21">
        <v>0</v>
      </c>
      <c r="C23" s="21">
        <v>0</v>
      </c>
      <c r="D23" s="21">
        <v>0</v>
      </c>
      <c r="E23" s="21" t="s">
        <v>65</v>
      </c>
      <c r="F23" s="103"/>
      <c r="G23" s="105"/>
    </row>
    <row r="24" spans="1:7" ht="17">
      <c r="A24" s="24" t="s">
        <v>67</v>
      </c>
      <c r="B24" s="21">
        <v>57.635469999999998</v>
      </c>
      <c r="C24" s="21">
        <v>54.732509999999998</v>
      </c>
      <c r="D24" s="21">
        <v>2.9029599999999999E-2</v>
      </c>
      <c r="E24" s="21">
        <v>0.53952860000000002</v>
      </c>
      <c r="F24" s="103"/>
      <c r="G24" s="105"/>
    </row>
    <row r="25" spans="1:7" ht="17">
      <c r="A25" s="24" t="s">
        <v>68</v>
      </c>
      <c r="B25" s="21">
        <v>1.47783</v>
      </c>
      <c r="C25" s="21">
        <v>2.4691399999999999</v>
      </c>
      <c r="D25" s="21">
        <v>-9.9129999999999999E-3</v>
      </c>
      <c r="E25" s="21">
        <v>0.45956370000000002</v>
      </c>
      <c r="F25" s="103"/>
      <c r="G25" s="105"/>
    </row>
    <row r="26" spans="1:7" ht="17">
      <c r="A26" s="24" t="s">
        <v>69</v>
      </c>
      <c r="B26" s="21">
        <v>0</v>
      </c>
      <c r="C26" s="21">
        <v>0</v>
      </c>
      <c r="D26" s="21">
        <v>0</v>
      </c>
      <c r="E26" s="21" t="s">
        <v>65</v>
      </c>
      <c r="F26" s="103"/>
      <c r="G26" s="105"/>
    </row>
    <row r="27" spans="1:7" ht="17">
      <c r="A27" s="24" t="s">
        <v>70</v>
      </c>
      <c r="B27" s="21">
        <v>0</v>
      </c>
      <c r="C27" s="21">
        <v>0.41152000000000005</v>
      </c>
      <c r="D27" s="21">
        <v>-4.1152000000000003E-3</v>
      </c>
      <c r="E27" s="21">
        <v>0.36130329999999999</v>
      </c>
      <c r="F27" s="103"/>
      <c r="G27" s="105"/>
    </row>
    <row r="28" spans="1:7" ht="17">
      <c r="A28" s="24" t="s">
        <v>71</v>
      </c>
      <c r="B28" s="21">
        <v>0</v>
      </c>
      <c r="C28" s="21">
        <v>0</v>
      </c>
      <c r="D28" s="21">
        <v>0</v>
      </c>
      <c r="E28" s="21" t="s">
        <v>65</v>
      </c>
      <c r="F28" s="103"/>
      <c r="G28" s="105"/>
    </row>
    <row r="29" spans="1:7" ht="17">
      <c r="A29" s="24" t="s">
        <v>72</v>
      </c>
      <c r="B29" s="21">
        <v>0</v>
      </c>
      <c r="C29" s="21">
        <v>0</v>
      </c>
      <c r="D29" s="21">
        <v>0</v>
      </c>
      <c r="E29" s="21" t="s">
        <v>65</v>
      </c>
      <c r="F29" s="103"/>
      <c r="G29" s="105"/>
    </row>
    <row r="30" spans="1:7">
      <c r="A30" s="14" t="s">
        <v>73</v>
      </c>
      <c r="B30" s="15">
        <v>48.044330000000002</v>
      </c>
      <c r="C30" s="15">
        <v>47.641979999999997</v>
      </c>
      <c r="D30" s="15">
        <v>0.40235969999999999</v>
      </c>
      <c r="E30" s="15">
        <v>0.79399350000000002</v>
      </c>
      <c r="F30" s="104"/>
      <c r="G30" s="106"/>
    </row>
  </sheetData>
  <mergeCells count="2">
    <mergeCell ref="F4:F30"/>
    <mergeCell ref="G4:G3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0"/>
  <sheetViews>
    <sheetView topLeftCell="A17" workbookViewId="0">
      <selection sqref="A1:G30"/>
    </sheetView>
  </sheetViews>
  <sheetFormatPr baseColWidth="10" defaultColWidth="10.83203125" defaultRowHeight="16"/>
  <cols>
    <col min="1" max="1" width="49.83203125" style="2" customWidth="1"/>
    <col min="2" max="6" width="10.83203125" style="2"/>
    <col min="7" max="7" width="12.1640625" style="2" customWidth="1"/>
    <col min="8" max="16384" width="10.83203125" style="2"/>
  </cols>
  <sheetData>
    <row r="1" spans="1:7">
      <c r="A1" s="1" t="s">
        <v>39</v>
      </c>
    </row>
    <row r="2" spans="1:7">
      <c r="A2" s="1" t="s">
        <v>83</v>
      </c>
    </row>
    <row r="3" spans="1:7" ht="52" thickBot="1">
      <c r="A3" s="18"/>
      <c r="B3" s="85" t="s">
        <v>41</v>
      </c>
      <c r="C3" s="85" t="s">
        <v>42</v>
      </c>
      <c r="D3" s="85" t="s">
        <v>43</v>
      </c>
      <c r="E3" s="85" t="s">
        <v>75</v>
      </c>
      <c r="F3" s="85" t="s">
        <v>45</v>
      </c>
      <c r="G3" s="86" t="s">
        <v>46</v>
      </c>
    </row>
    <row r="4" spans="1:7" ht="17" thickTop="1">
      <c r="A4" s="20" t="s">
        <v>47</v>
      </c>
      <c r="B4" s="21">
        <v>1.451613</v>
      </c>
      <c r="C4" s="21">
        <v>1.6</v>
      </c>
      <c r="D4" s="21">
        <v>-0.14838709999999999</v>
      </c>
      <c r="E4" s="21">
        <v>0.49009510000000001</v>
      </c>
      <c r="F4" s="103">
        <v>31</v>
      </c>
      <c r="G4" s="105">
        <v>35</v>
      </c>
    </row>
    <row r="5" spans="1:7">
      <c r="A5" s="20" t="s">
        <v>48</v>
      </c>
      <c r="B5" s="21">
        <v>2.7096770000000001</v>
      </c>
      <c r="C5" s="21">
        <v>3.342857</v>
      </c>
      <c r="D5" s="21">
        <v>-0.63317970000000001</v>
      </c>
      <c r="E5" s="21">
        <v>0.1575782</v>
      </c>
      <c r="F5" s="103"/>
      <c r="G5" s="105"/>
    </row>
    <row r="6" spans="1:7">
      <c r="A6" s="20" t="s">
        <v>49</v>
      </c>
      <c r="B6" s="21">
        <v>2.322581</v>
      </c>
      <c r="C6" s="21">
        <v>3</v>
      </c>
      <c r="D6" s="21">
        <v>-0.6774194</v>
      </c>
      <c r="E6" s="21">
        <v>0.25933529999999999</v>
      </c>
      <c r="F6" s="103"/>
      <c r="G6" s="105"/>
    </row>
    <row r="7" spans="1:7">
      <c r="A7" s="20" t="s">
        <v>50</v>
      </c>
      <c r="B7" s="21">
        <v>0.29032259999999999</v>
      </c>
      <c r="C7" s="21">
        <v>0.34285710000000003</v>
      </c>
      <c r="D7" s="21">
        <v>-5.2534600000000001E-2</v>
      </c>
      <c r="E7" s="21">
        <v>0.76518169999999996</v>
      </c>
      <c r="F7" s="103"/>
      <c r="G7" s="105"/>
    </row>
    <row r="8" spans="1:7">
      <c r="A8" s="20" t="s">
        <v>51</v>
      </c>
      <c r="B8" s="21">
        <v>1.870968</v>
      </c>
      <c r="C8" s="21">
        <v>2.2571430000000001</v>
      </c>
      <c r="D8" s="21">
        <v>-0.38617509999999999</v>
      </c>
      <c r="E8" s="21">
        <v>0.1869296</v>
      </c>
      <c r="F8" s="103"/>
      <c r="G8" s="105"/>
    </row>
    <row r="9" spans="1:7">
      <c r="A9" s="20" t="s">
        <v>52</v>
      </c>
      <c r="B9" s="21">
        <v>0.58064519999999997</v>
      </c>
      <c r="C9" s="21">
        <v>0.4</v>
      </c>
      <c r="D9" s="21">
        <v>0.18064520000000001</v>
      </c>
      <c r="E9" s="21">
        <v>0.49808390000000002</v>
      </c>
      <c r="F9" s="103"/>
      <c r="G9" s="105"/>
    </row>
    <row r="10" spans="1:7">
      <c r="A10" s="20"/>
      <c r="B10" s="21"/>
      <c r="C10" s="21"/>
      <c r="D10" s="21"/>
      <c r="E10" s="21"/>
      <c r="F10" s="103"/>
      <c r="G10" s="105"/>
    </row>
    <row r="11" spans="1:7">
      <c r="A11" s="88" t="s">
        <v>53</v>
      </c>
      <c r="B11" s="21"/>
      <c r="C11" s="21"/>
      <c r="D11" s="21"/>
      <c r="E11" s="21"/>
      <c r="F11" s="103"/>
      <c r="G11" s="105"/>
    </row>
    <row r="12" spans="1:7">
      <c r="A12" s="20" t="s">
        <v>54</v>
      </c>
      <c r="B12" s="21">
        <v>83.87097</v>
      </c>
      <c r="C12" s="21">
        <v>80</v>
      </c>
      <c r="D12" s="21">
        <v>3.87097E-2</v>
      </c>
      <c r="E12" s="21">
        <v>0.68959479999999995</v>
      </c>
      <c r="F12" s="103"/>
      <c r="G12" s="105"/>
    </row>
    <row r="13" spans="1:7">
      <c r="A13" s="20" t="s">
        <v>55</v>
      </c>
      <c r="B13" s="21">
        <v>80.645160000000004</v>
      </c>
      <c r="C13" s="21">
        <v>77.142859999999999</v>
      </c>
      <c r="D13" s="21">
        <v>3.5022999999999999E-2</v>
      </c>
      <c r="E13" s="21">
        <v>0.73319749999999995</v>
      </c>
      <c r="F13" s="103"/>
      <c r="G13" s="105"/>
    </row>
    <row r="14" spans="1:7">
      <c r="A14" s="20" t="s">
        <v>56</v>
      </c>
      <c r="B14" s="21">
        <v>535.48390000000006</v>
      </c>
      <c r="C14" s="21">
        <v>557.14290000000005</v>
      </c>
      <c r="D14" s="21">
        <v>-0.2165899</v>
      </c>
      <c r="E14" s="21">
        <v>0.81182690000000002</v>
      </c>
      <c r="F14" s="103"/>
      <c r="G14" s="105"/>
    </row>
    <row r="15" spans="1:7">
      <c r="A15" s="20" t="s">
        <v>57</v>
      </c>
      <c r="B15" s="21">
        <v>58.064519999999995</v>
      </c>
      <c r="C15" s="21">
        <v>82.857140000000001</v>
      </c>
      <c r="D15" s="21">
        <v>-0.24792629999999999</v>
      </c>
      <c r="E15" s="21">
        <v>0.4112151</v>
      </c>
      <c r="F15" s="103"/>
      <c r="G15" s="105"/>
    </row>
    <row r="16" spans="1:7">
      <c r="A16" s="20" t="s">
        <v>58</v>
      </c>
      <c r="B16" s="21">
        <v>0</v>
      </c>
      <c r="C16" s="21">
        <v>2.8571400000000002</v>
      </c>
      <c r="D16" s="21">
        <v>-2.85714E-2</v>
      </c>
      <c r="E16" s="21">
        <v>0.350607</v>
      </c>
      <c r="F16" s="103"/>
      <c r="G16" s="105"/>
    </row>
    <row r="17" spans="1:7">
      <c r="A17" s="20" t="s">
        <v>59</v>
      </c>
      <c r="B17" s="21">
        <v>29.032259999999997</v>
      </c>
      <c r="C17" s="21">
        <v>28.571429999999999</v>
      </c>
      <c r="D17" s="21">
        <v>4.6083000000000001E-3</v>
      </c>
      <c r="E17" s="21">
        <v>0.96771149999999995</v>
      </c>
      <c r="F17" s="103"/>
      <c r="G17" s="105"/>
    </row>
    <row r="18" spans="1:7">
      <c r="A18" s="20" t="s">
        <v>60</v>
      </c>
      <c r="B18" s="21">
        <v>12.903229999999999</v>
      </c>
      <c r="C18" s="21">
        <v>8.5714299999999994</v>
      </c>
      <c r="D18" s="21">
        <v>4.3318000000000002E-2</v>
      </c>
      <c r="E18" s="21">
        <v>0.57534700000000005</v>
      </c>
      <c r="F18" s="103"/>
      <c r="G18" s="105"/>
    </row>
    <row r="19" spans="1:7">
      <c r="A19" s="20" t="s">
        <v>61</v>
      </c>
      <c r="B19" s="21">
        <v>22.580649999999999</v>
      </c>
      <c r="C19" s="21">
        <v>20</v>
      </c>
      <c r="D19" s="21">
        <v>2.58065E-2</v>
      </c>
      <c r="E19" s="21">
        <v>0.80172239999999995</v>
      </c>
      <c r="F19" s="103"/>
      <c r="G19" s="105"/>
    </row>
    <row r="20" spans="1:7">
      <c r="A20" s="20" t="s">
        <v>78</v>
      </c>
      <c r="B20" s="21">
        <v>35.483870000000003</v>
      </c>
      <c r="C20" s="21">
        <v>42.857140000000001</v>
      </c>
      <c r="D20" s="21">
        <v>-7.3732699999999998E-2</v>
      </c>
      <c r="E20" s="21">
        <v>0.547844</v>
      </c>
      <c r="F20" s="103"/>
      <c r="G20" s="105"/>
    </row>
    <row r="21" spans="1:7" ht="34">
      <c r="A21" s="89" t="s">
        <v>79</v>
      </c>
      <c r="B21" s="21"/>
      <c r="C21" s="21"/>
      <c r="D21" s="21"/>
      <c r="E21" s="21"/>
      <c r="F21" s="103"/>
      <c r="G21" s="105"/>
    </row>
    <row r="22" spans="1:7" ht="17">
      <c r="A22" s="24" t="s">
        <v>64</v>
      </c>
      <c r="B22" s="21">
        <v>61.290320000000001</v>
      </c>
      <c r="C22" s="21">
        <v>57.142859999999999</v>
      </c>
      <c r="D22" s="21">
        <v>4.1474700000000003E-2</v>
      </c>
      <c r="E22" s="21">
        <v>0.73714460000000004</v>
      </c>
      <c r="F22" s="103"/>
      <c r="G22" s="105"/>
    </row>
    <row r="23" spans="1:7" ht="17">
      <c r="A23" s="24" t="s">
        <v>66</v>
      </c>
      <c r="B23" s="21">
        <v>0</v>
      </c>
      <c r="C23" s="21">
        <v>0</v>
      </c>
      <c r="D23" s="21">
        <v>0</v>
      </c>
      <c r="E23" s="21" t="s">
        <v>65</v>
      </c>
      <c r="F23" s="103"/>
      <c r="G23" s="105"/>
    </row>
    <row r="24" spans="1:7" ht="17">
      <c r="A24" s="24" t="s">
        <v>67</v>
      </c>
      <c r="B24" s="21">
        <v>32.25806</v>
      </c>
      <c r="C24" s="21">
        <v>40</v>
      </c>
      <c r="D24" s="21">
        <v>-7.7419399999999999E-2</v>
      </c>
      <c r="E24" s="21">
        <v>0.52145269999999999</v>
      </c>
      <c r="F24" s="103"/>
      <c r="G24" s="105"/>
    </row>
    <row r="25" spans="1:7" ht="17">
      <c r="A25" s="24" t="s">
        <v>68</v>
      </c>
      <c r="B25" s="21">
        <v>3.2258099999999996</v>
      </c>
      <c r="C25" s="21">
        <v>0</v>
      </c>
      <c r="D25" s="21">
        <v>3.2258099999999998E-2</v>
      </c>
      <c r="E25" s="21">
        <v>0.29149219999999998</v>
      </c>
      <c r="F25" s="103"/>
      <c r="G25" s="105"/>
    </row>
    <row r="26" spans="1:7" ht="17">
      <c r="A26" s="24" t="s">
        <v>69</v>
      </c>
      <c r="B26" s="21">
        <v>3.2258099999999996</v>
      </c>
      <c r="C26" s="21">
        <v>2.8571400000000002</v>
      </c>
      <c r="D26" s="21">
        <v>3.6865999999999999E-3</v>
      </c>
      <c r="E26" s="21">
        <v>0.93183570000000004</v>
      </c>
      <c r="F26" s="103"/>
      <c r="G26" s="105"/>
    </row>
    <row r="27" spans="1:7" ht="17">
      <c r="A27" s="24" t="s">
        <v>70</v>
      </c>
      <c r="B27" s="21">
        <v>0</v>
      </c>
      <c r="C27" s="21">
        <v>0</v>
      </c>
      <c r="D27" s="21">
        <v>0</v>
      </c>
      <c r="E27" s="21" t="s">
        <v>65</v>
      </c>
      <c r="F27" s="103"/>
      <c r="G27" s="105"/>
    </row>
    <row r="28" spans="1:7" ht="17">
      <c r="A28" s="24" t="s">
        <v>71</v>
      </c>
      <c r="B28" s="21">
        <v>0</v>
      </c>
      <c r="C28" s="21">
        <v>0</v>
      </c>
      <c r="D28" s="21">
        <v>0</v>
      </c>
      <c r="E28" s="21" t="s">
        <v>65</v>
      </c>
      <c r="F28" s="103"/>
      <c r="G28" s="105"/>
    </row>
    <row r="29" spans="1:7" ht="17">
      <c r="A29" s="24" t="s">
        <v>72</v>
      </c>
      <c r="B29" s="21">
        <v>0</v>
      </c>
      <c r="C29" s="21">
        <v>0</v>
      </c>
      <c r="D29" s="21">
        <v>0</v>
      </c>
      <c r="E29" s="21" t="s">
        <v>65</v>
      </c>
      <c r="F29" s="103"/>
      <c r="G29" s="105"/>
    </row>
    <row r="30" spans="1:7">
      <c r="A30" s="14" t="s">
        <v>73</v>
      </c>
      <c r="B30" s="15">
        <v>46.290320000000001</v>
      </c>
      <c r="C30" s="15">
        <v>44.771430000000002</v>
      </c>
      <c r="D30" s="15">
        <v>1.518894</v>
      </c>
      <c r="E30" s="15">
        <v>0.71997169999999999</v>
      </c>
      <c r="F30" s="104"/>
      <c r="G30" s="106"/>
    </row>
  </sheetData>
  <mergeCells count="2">
    <mergeCell ref="F4:F30"/>
    <mergeCell ref="G4:G3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7"/>
  <sheetViews>
    <sheetView workbookViewId="0">
      <selection activeCell="A14" sqref="A14"/>
    </sheetView>
  </sheetViews>
  <sheetFormatPr baseColWidth="10" defaultColWidth="10.83203125" defaultRowHeight="16"/>
  <cols>
    <col min="1" max="1" width="50.1640625" style="2" customWidth="1"/>
    <col min="2" max="2" width="11.6640625" style="27" customWidth="1"/>
    <col min="3" max="3" width="15" style="27" customWidth="1"/>
    <col min="4" max="16384" width="10.83203125" style="2"/>
  </cols>
  <sheetData>
    <row r="1" spans="1:4">
      <c r="A1" s="107" t="s">
        <v>84</v>
      </c>
      <c r="B1" s="107"/>
    </row>
    <row r="2" spans="1:4">
      <c r="A2" s="28"/>
      <c r="B2" s="29"/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17" thickTop="1">
      <c r="A4" s="20" t="s">
        <v>88</v>
      </c>
      <c r="B4" s="30">
        <v>8.0167121341104836E-3</v>
      </c>
      <c r="C4" s="30">
        <v>1.746411982299003</v>
      </c>
      <c r="D4" s="31" t="str">
        <f>IF(C4:C47&gt;=1.64,"SI","NO")</f>
        <v>SI</v>
      </c>
    </row>
    <row r="5" spans="1:4">
      <c r="A5" s="20" t="s">
        <v>89</v>
      </c>
      <c r="B5" s="30">
        <v>-5.0170592145158529E-3</v>
      </c>
      <c r="C5" s="30">
        <v>-2.5167068628279297</v>
      </c>
      <c r="D5" s="31" t="s">
        <v>90</v>
      </c>
    </row>
    <row r="6" spans="1:4">
      <c r="A6" s="20" t="s">
        <v>91</v>
      </c>
      <c r="B6" s="30">
        <v>-3.609039329726238E-2</v>
      </c>
      <c r="C6" s="30">
        <v>-5.9081351670990445</v>
      </c>
      <c r="D6" s="31" t="s">
        <v>90</v>
      </c>
    </row>
    <row r="7" spans="1:4">
      <c r="A7" s="20" t="s">
        <v>92</v>
      </c>
      <c r="B7" s="30">
        <v>-1.7751831322722822E-3</v>
      </c>
      <c r="C7" s="30">
        <v>-1.2403668799665566</v>
      </c>
      <c r="D7" s="31" t="str">
        <f t="shared" ref="D7:D47" si="0">IF(C7:C50&gt;=1.64,"SI","NO")</f>
        <v>NO</v>
      </c>
    </row>
    <row r="8" spans="1:4">
      <c r="A8" s="20" t="s">
        <v>93</v>
      </c>
      <c r="B8" s="30">
        <v>2.2805773470528077E-3</v>
      </c>
      <c r="C8" s="30">
        <v>0.39735122778860305</v>
      </c>
      <c r="D8" s="31" t="str">
        <f t="shared" si="0"/>
        <v>NO</v>
      </c>
    </row>
    <row r="9" spans="1:4">
      <c r="A9" s="20" t="s">
        <v>94</v>
      </c>
      <c r="B9" s="30">
        <v>2.8571314080841695E-2</v>
      </c>
      <c r="C9" s="30">
        <v>2.9211147792568535</v>
      </c>
      <c r="D9" s="31" t="str">
        <f t="shared" si="0"/>
        <v>SI</v>
      </c>
    </row>
    <row r="10" spans="1:4">
      <c r="A10" s="20" t="s">
        <v>95</v>
      </c>
      <c r="B10" s="30">
        <v>4.014032082045575E-3</v>
      </c>
      <c r="C10" s="30">
        <v>1.5187355152494886</v>
      </c>
      <c r="D10" s="31" t="str">
        <f t="shared" si="0"/>
        <v>NO</v>
      </c>
    </row>
    <row r="11" spans="1:4">
      <c r="A11" s="20"/>
      <c r="B11" s="30"/>
      <c r="C11" s="30"/>
      <c r="D11" s="31"/>
    </row>
    <row r="12" spans="1:4">
      <c r="A12" s="20" t="s">
        <v>96</v>
      </c>
      <c r="B12" s="30">
        <v>1.0445010606792491E-3</v>
      </c>
      <c r="C12" s="30">
        <v>0.86935419927193791</v>
      </c>
      <c r="D12" s="31" t="str">
        <f t="shared" si="0"/>
        <v>NO</v>
      </c>
    </row>
    <row r="13" spans="1:4">
      <c r="A13" s="20" t="s">
        <v>97</v>
      </c>
      <c r="B13" s="30">
        <v>-5.8040000000000001E-3</v>
      </c>
      <c r="C13" s="30">
        <v>-2.5862360999999998</v>
      </c>
      <c r="D13" s="31" t="s">
        <v>90</v>
      </c>
    </row>
    <row r="14" spans="1:4">
      <c r="A14" s="20" t="s">
        <v>98</v>
      </c>
      <c r="B14" s="30">
        <v>-3.0658600000000001E-3</v>
      </c>
      <c r="C14" s="30">
        <v>-3.0658600000000001E-3</v>
      </c>
      <c r="D14" s="31" t="str">
        <f t="shared" si="0"/>
        <v>NO</v>
      </c>
    </row>
    <row r="15" spans="1:4">
      <c r="A15" s="20" t="s">
        <v>99</v>
      </c>
      <c r="B15" s="30">
        <v>2.8806269999999998E-2</v>
      </c>
      <c r="C15" s="32">
        <v>5.2933851000000001</v>
      </c>
      <c r="D15" s="31" t="str">
        <f t="shared" si="0"/>
        <v>SI</v>
      </c>
    </row>
    <row r="16" spans="1:4">
      <c r="A16" s="20" t="s">
        <v>100</v>
      </c>
      <c r="B16" s="30">
        <v>-2.0874299999999999E-3</v>
      </c>
      <c r="C16" s="30">
        <v>-2.0874299999999999E-3</v>
      </c>
      <c r="D16" s="31" t="str">
        <f t="shared" si="0"/>
        <v>NO</v>
      </c>
    </row>
    <row r="17" spans="1:4">
      <c r="A17" s="20" t="s">
        <v>101</v>
      </c>
      <c r="B17" s="30">
        <v>-1.8019690000000001E-2</v>
      </c>
      <c r="C17" s="30">
        <v>-1.2742690000000001</v>
      </c>
      <c r="D17" s="31" t="str">
        <f t="shared" si="0"/>
        <v>NO</v>
      </c>
    </row>
    <row r="18" spans="1:4">
      <c r="A18" s="20" t="s">
        <v>102</v>
      </c>
      <c r="B18" s="30">
        <v>-8.7379000000000005E-4</v>
      </c>
      <c r="C18" s="30">
        <v>-0.59984523999999995</v>
      </c>
      <c r="D18" s="31" t="str">
        <f t="shared" si="0"/>
        <v>NO</v>
      </c>
    </row>
    <row r="19" spans="1:4">
      <c r="A19" s="20"/>
      <c r="B19" s="30"/>
      <c r="C19" s="30"/>
      <c r="D19" s="31"/>
    </row>
    <row r="20" spans="1:4">
      <c r="A20" s="20" t="s">
        <v>103</v>
      </c>
      <c r="B20" s="30">
        <v>1.14763E-3</v>
      </c>
      <c r="C20" s="30">
        <v>1.4284558000000001</v>
      </c>
      <c r="D20" s="31" t="str">
        <f t="shared" si="0"/>
        <v>NO</v>
      </c>
    </row>
    <row r="21" spans="1:4">
      <c r="A21" s="20" t="s">
        <v>104</v>
      </c>
      <c r="B21" s="30">
        <v>1.40105E-3</v>
      </c>
      <c r="C21" s="30">
        <v>1.1030507000000001</v>
      </c>
      <c r="D21" s="31" t="str">
        <f t="shared" si="0"/>
        <v>NO</v>
      </c>
    </row>
    <row r="22" spans="1:4">
      <c r="A22" s="20" t="s">
        <v>105</v>
      </c>
      <c r="B22" s="30">
        <v>-4.2792999999999998E-4</v>
      </c>
      <c r="C22" s="30">
        <v>-0.33119364000000001</v>
      </c>
      <c r="D22" s="31" t="str">
        <f t="shared" si="0"/>
        <v>NO</v>
      </c>
    </row>
    <row r="23" spans="1:4">
      <c r="A23" s="20" t="s">
        <v>106</v>
      </c>
      <c r="B23" s="30">
        <v>-3.7589899999999998E-3</v>
      </c>
      <c r="C23" s="30">
        <v>-1.5102456</v>
      </c>
      <c r="D23" s="31" t="str">
        <f t="shared" si="0"/>
        <v>NO</v>
      </c>
    </row>
    <row r="24" spans="1:4">
      <c r="A24" s="33" t="s">
        <v>107</v>
      </c>
      <c r="B24" s="34">
        <v>6.6455669999999994E-2</v>
      </c>
      <c r="C24" s="34">
        <v>5.0672499999999996</v>
      </c>
      <c r="D24" s="35" t="str">
        <f t="shared" si="0"/>
        <v>SI</v>
      </c>
    </row>
    <row r="25" spans="1:4">
      <c r="A25" s="33" t="s">
        <v>108</v>
      </c>
      <c r="B25" s="34">
        <v>-4.3850390000000003E-2</v>
      </c>
      <c r="C25" s="34">
        <v>-4.0901082000000004</v>
      </c>
      <c r="D25" s="35" t="s">
        <v>90</v>
      </c>
    </row>
    <row r="26" spans="1:4">
      <c r="A26" s="33" t="s">
        <v>109</v>
      </c>
      <c r="B26" s="34">
        <v>-1.412507E-2</v>
      </c>
      <c r="C26" s="34">
        <v>-3.9112950999999998</v>
      </c>
      <c r="D26" s="35" t="s">
        <v>90</v>
      </c>
    </row>
    <row r="27" spans="1:4">
      <c r="A27" s="20" t="s">
        <v>110</v>
      </c>
      <c r="B27" s="30">
        <v>-6.74356E-3</v>
      </c>
      <c r="C27" s="30">
        <v>-0.83619494999999999</v>
      </c>
      <c r="D27" s="31" t="str">
        <f t="shared" si="0"/>
        <v>NO</v>
      </c>
    </row>
    <row r="28" spans="1:4">
      <c r="A28" s="20" t="s">
        <v>111</v>
      </c>
      <c r="B28" s="30">
        <v>-9.8410000000000001E-5</v>
      </c>
      <c r="C28" s="30">
        <v>-9.3199050000000006E-2</v>
      </c>
      <c r="D28" s="31" t="str">
        <f t="shared" si="0"/>
        <v>NO</v>
      </c>
    </row>
    <row r="29" spans="1:4">
      <c r="A29" s="20"/>
      <c r="B29" s="30"/>
      <c r="C29" s="30"/>
      <c r="D29" s="31"/>
    </row>
    <row r="30" spans="1:4">
      <c r="A30" s="33" t="s">
        <v>112</v>
      </c>
      <c r="B30" s="34">
        <v>3.0443979999999999E-2</v>
      </c>
      <c r="C30" s="34">
        <v>4.4005666999999997</v>
      </c>
      <c r="D30" s="35" t="str">
        <f t="shared" si="0"/>
        <v>SI</v>
      </c>
    </row>
    <row r="31" spans="1:4">
      <c r="A31" s="20" t="s">
        <v>113</v>
      </c>
      <c r="B31" s="30">
        <v>-5.6317499999999996E-3</v>
      </c>
      <c r="C31" s="30">
        <v>-2.2954962999999999</v>
      </c>
      <c r="D31" s="31" t="s">
        <v>90</v>
      </c>
    </row>
    <row r="32" spans="1:4">
      <c r="A32" s="20" t="s">
        <v>114</v>
      </c>
      <c r="B32" s="30">
        <v>-1.9435000000000001E-4</v>
      </c>
      <c r="C32" s="30">
        <v>-0.13789285000000001</v>
      </c>
      <c r="D32" s="31" t="str">
        <f t="shared" si="0"/>
        <v>NO</v>
      </c>
    </row>
    <row r="33" spans="1:4">
      <c r="A33" s="20" t="s">
        <v>115</v>
      </c>
      <c r="B33" s="30">
        <v>4.779949E-2</v>
      </c>
      <c r="C33" s="30">
        <v>3.1187163</v>
      </c>
      <c r="D33" s="31" t="str">
        <f t="shared" si="0"/>
        <v>SI</v>
      </c>
    </row>
    <row r="34" spans="1:4">
      <c r="A34" s="20" t="s">
        <v>116</v>
      </c>
      <c r="B34" s="30">
        <v>-3.3753909999999998E-2</v>
      </c>
      <c r="C34" s="36">
        <v>-2.5645823999999999</v>
      </c>
      <c r="D34" s="31" t="str">
        <f t="shared" si="0"/>
        <v>NO</v>
      </c>
    </row>
    <row r="35" spans="1:4">
      <c r="A35" s="20" t="s">
        <v>117</v>
      </c>
      <c r="B35" s="30">
        <v>-6.5955600000000003E-3</v>
      </c>
      <c r="C35" s="30">
        <v>-0.68055502000000001</v>
      </c>
      <c r="D35" s="31" t="str">
        <f t="shared" si="0"/>
        <v>NO</v>
      </c>
    </row>
    <row r="36" spans="1:4">
      <c r="A36" s="20" t="s">
        <v>118</v>
      </c>
      <c r="B36" s="30">
        <v>-3.040093E-2</v>
      </c>
      <c r="C36" s="30">
        <v>-3.4432931999999998</v>
      </c>
      <c r="D36" s="31" t="s">
        <v>90</v>
      </c>
    </row>
    <row r="37" spans="1:4">
      <c r="A37" s="20" t="s">
        <v>119</v>
      </c>
      <c r="B37" s="30">
        <v>-1.6669600000000001E-3</v>
      </c>
      <c r="C37" s="30">
        <v>-2.221568</v>
      </c>
      <c r="D37" s="31" t="s">
        <v>90</v>
      </c>
    </row>
    <row r="38" spans="1:4">
      <c r="A38" s="20"/>
      <c r="B38" s="30"/>
      <c r="C38" s="30"/>
      <c r="D38" s="31"/>
    </row>
    <row r="39" spans="1:4" ht="34">
      <c r="A39" s="24" t="s">
        <v>120</v>
      </c>
      <c r="B39" s="30">
        <v>1.3428299999999999E-3</v>
      </c>
      <c r="C39" s="30">
        <v>9.6346589999999996E-2</v>
      </c>
      <c r="D39" s="31" t="str">
        <f t="shared" si="0"/>
        <v>NO</v>
      </c>
    </row>
    <row r="40" spans="1:4">
      <c r="A40" s="24"/>
      <c r="B40" s="30"/>
      <c r="C40" s="30"/>
      <c r="D40" s="31"/>
    </row>
    <row r="41" spans="1:4" ht="34">
      <c r="A41" s="37" t="s">
        <v>121</v>
      </c>
      <c r="B41" s="34">
        <v>-2.7396090000000001E-2</v>
      </c>
      <c r="C41" s="34">
        <v>-2.4708245</v>
      </c>
      <c r="D41" s="35" t="s">
        <v>90</v>
      </c>
    </row>
    <row r="42" spans="1:4">
      <c r="A42" s="20"/>
      <c r="B42" s="30"/>
      <c r="C42" s="30"/>
      <c r="D42" s="31"/>
    </row>
    <row r="43" spans="1:4">
      <c r="A43" s="20" t="s">
        <v>122</v>
      </c>
      <c r="B43" s="30">
        <v>7.4282000000000003E-3</v>
      </c>
      <c r="C43" s="30">
        <v>0.65292850000000002</v>
      </c>
      <c r="D43" s="31" t="str">
        <f t="shared" si="0"/>
        <v>NO</v>
      </c>
    </row>
    <row r="44" spans="1:4">
      <c r="A44" s="20"/>
      <c r="B44" s="30"/>
      <c r="C44" s="30"/>
      <c r="D44" s="31"/>
    </row>
    <row r="45" spans="1:4">
      <c r="A45" s="20" t="s">
        <v>123</v>
      </c>
      <c r="B45" s="30">
        <v>1.074172E-2</v>
      </c>
      <c r="C45" s="30">
        <v>0.70499358999999995</v>
      </c>
      <c r="D45" s="31" t="str">
        <f t="shared" si="0"/>
        <v>NO</v>
      </c>
    </row>
    <row r="46" spans="1:4">
      <c r="A46" s="20"/>
      <c r="B46" s="30"/>
      <c r="C46" s="30"/>
      <c r="D46" s="31"/>
    </row>
    <row r="47" spans="1:4">
      <c r="A47" s="14" t="s">
        <v>124</v>
      </c>
      <c r="B47" s="16">
        <v>-4.3916190000000001E-2</v>
      </c>
      <c r="C47" s="16">
        <v>-1.5052285000000001</v>
      </c>
      <c r="D47" s="38" t="str">
        <f t="shared" si="0"/>
        <v>NO</v>
      </c>
    </row>
  </sheetData>
  <mergeCells count="1">
    <mergeCell ref="A1:B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D70"/>
  <sheetViews>
    <sheetView topLeftCell="A50" workbookViewId="0">
      <selection activeCell="A40" sqref="A40:D70"/>
    </sheetView>
  </sheetViews>
  <sheetFormatPr baseColWidth="10" defaultColWidth="10.83203125" defaultRowHeight="16"/>
  <cols>
    <col min="1" max="1" width="44.5" style="2" customWidth="1"/>
    <col min="2" max="2" width="12.5" style="27" customWidth="1"/>
    <col min="3" max="3" width="13.83203125" style="27" customWidth="1"/>
    <col min="4" max="16384" width="10.83203125" style="2"/>
  </cols>
  <sheetData>
    <row r="1" spans="1:4">
      <c r="A1" s="1" t="s">
        <v>125</v>
      </c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17" thickTop="1">
      <c r="A4" s="20" t="s">
        <v>126</v>
      </c>
      <c r="B4" s="30">
        <v>9.5726510000000001E-2</v>
      </c>
      <c r="C4" s="30">
        <v>6.2687154999999999</v>
      </c>
      <c r="D4" s="31" t="str">
        <f>IF(C4:C69&gt;=1.64,"SI","NO")</f>
        <v>SI</v>
      </c>
    </row>
    <row r="5" spans="1:4">
      <c r="A5" s="20" t="s">
        <v>127</v>
      </c>
      <c r="B5" s="30">
        <v>9.0537900000000008E-3</v>
      </c>
      <c r="C5" s="30">
        <v>0.94174767999999998</v>
      </c>
      <c r="D5" s="31" t="str">
        <f>IF(C5:C69&gt;=1.64,"SI","NO")</f>
        <v>NO</v>
      </c>
    </row>
    <row r="6" spans="1:4">
      <c r="A6" s="20" t="s">
        <v>128</v>
      </c>
      <c r="B6" s="30">
        <v>-5.2080620000000001E-2</v>
      </c>
      <c r="C6" s="30">
        <v>-7.1698684000000004</v>
      </c>
      <c r="D6" s="31" t="s">
        <v>90</v>
      </c>
    </row>
    <row r="7" spans="1:4">
      <c r="A7" s="20" t="s">
        <v>129</v>
      </c>
      <c r="B7" s="30">
        <v>3.1439639999999998E-2</v>
      </c>
      <c r="C7" s="30">
        <v>2.9616425</v>
      </c>
      <c r="D7" s="31" t="str">
        <f>IF(C7:C69&gt;=1.64,"SI","NO")</f>
        <v>SI</v>
      </c>
    </row>
    <row r="8" spans="1:4">
      <c r="A8" s="20" t="s">
        <v>130</v>
      </c>
      <c r="B8" s="30">
        <v>-8.4139320000000004E-2</v>
      </c>
      <c r="C8" s="30">
        <v>-7.7907677</v>
      </c>
      <c r="D8" s="31" t="s">
        <v>90</v>
      </c>
    </row>
    <row r="9" spans="1:4">
      <c r="A9" s="20"/>
      <c r="B9" s="30"/>
      <c r="C9" s="30"/>
      <c r="D9" s="31"/>
    </row>
    <row r="10" spans="1:4">
      <c r="A10" s="33" t="s">
        <v>131</v>
      </c>
      <c r="B10" s="34">
        <v>-0.29354381000000002</v>
      </c>
      <c r="C10" s="34">
        <v>-10.02192</v>
      </c>
      <c r="D10" s="35" t="s">
        <v>90</v>
      </c>
    </row>
    <row r="11" spans="1:4">
      <c r="A11" s="20"/>
      <c r="B11" s="30"/>
      <c r="C11" s="30"/>
      <c r="D11" s="31"/>
    </row>
    <row r="12" spans="1:4">
      <c r="A12" s="33" t="s">
        <v>132</v>
      </c>
      <c r="B12" s="34">
        <v>1.2474372</v>
      </c>
      <c r="C12" s="34">
        <v>16.128029000000002</v>
      </c>
      <c r="D12" s="35" t="str">
        <f>IF(C12:C72&gt;=1.64,"SI","NO")</f>
        <v>SI</v>
      </c>
    </row>
    <row r="13" spans="1:4">
      <c r="A13" s="33" t="s">
        <v>133</v>
      </c>
      <c r="B13" s="34">
        <v>-4.2189619999999997E-2</v>
      </c>
      <c r="C13" s="34">
        <v>-4.1137601999999998</v>
      </c>
      <c r="D13" s="35" t="s">
        <v>90</v>
      </c>
    </row>
    <row r="14" spans="1:4">
      <c r="A14" s="33" t="s">
        <v>134</v>
      </c>
      <c r="B14" s="34">
        <v>4.5685139999999999E-2</v>
      </c>
      <c r="C14" s="34">
        <v>4.8565968000000002</v>
      </c>
      <c r="D14" s="35" t="str">
        <f>IF(C14:C74&gt;=1.64,"SI","NO")</f>
        <v>SI</v>
      </c>
    </row>
    <row r="15" spans="1:4">
      <c r="A15" s="20" t="s">
        <v>135</v>
      </c>
      <c r="B15" s="30">
        <v>-3.4955199999999998E-3</v>
      </c>
      <c r="C15" s="30">
        <v>-0.75959529000000003</v>
      </c>
      <c r="D15" s="31" t="str">
        <f>IF(C15:C75&gt;=1.64,"SI","NO")</f>
        <v>NO</v>
      </c>
    </row>
    <row r="16" spans="1:4">
      <c r="A16" s="20"/>
      <c r="B16" s="30"/>
      <c r="C16" s="30"/>
      <c r="D16" s="31"/>
    </row>
    <row r="17" spans="1:4">
      <c r="A17" s="33" t="s">
        <v>136</v>
      </c>
      <c r="B17" s="34">
        <v>2.4162969999999999E-2</v>
      </c>
      <c r="C17" s="34">
        <v>1.5799185</v>
      </c>
      <c r="D17" s="35" t="str">
        <f>IF(C17:C77&gt;=1.64,"SI","NO")</f>
        <v>NO</v>
      </c>
    </row>
    <row r="18" spans="1:4">
      <c r="A18" s="33" t="s">
        <v>137</v>
      </c>
      <c r="B18" s="34">
        <v>7.2444469999999997E-2</v>
      </c>
      <c r="C18" s="34">
        <v>4.7287811</v>
      </c>
      <c r="D18" s="35" t="str">
        <f>IF(C18:C78&gt;=1.64,"SI","NO")</f>
        <v>SI</v>
      </c>
    </row>
    <row r="19" spans="1:4">
      <c r="A19" s="20" t="s">
        <v>138</v>
      </c>
      <c r="B19" s="30">
        <v>-2.9869E-4</v>
      </c>
      <c r="C19" s="30">
        <v>-1.0075048</v>
      </c>
      <c r="D19" s="31" t="str">
        <f>IF(C19:C79&gt;=1.64,"SI","NO")</f>
        <v>NO</v>
      </c>
    </row>
    <row r="20" spans="1:4">
      <c r="A20" s="20" t="s">
        <v>139</v>
      </c>
      <c r="B20" s="30">
        <v>-2.0685000000000001E-4</v>
      </c>
      <c r="C20" s="30">
        <v>-0.15984654000000001</v>
      </c>
      <c r="D20" s="31" t="str">
        <f>IF(C20:C80&gt;=1.64,"SI","NO")</f>
        <v>NO</v>
      </c>
    </row>
    <row r="21" spans="1:4">
      <c r="A21" s="20" t="s">
        <v>140</v>
      </c>
      <c r="B21" s="30">
        <v>-4.3224000000000002E-4</v>
      </c>
      <c r="C21" s="30">
        <v>-1.0080693000000001</v>
      </c>
      <c r="D21" s="31" t="str">
        <f>IF(C21:C81&gt;=1.64,"SI","NO")</f>
        <v>NO</v>
      </c>
    </row>
    <row r="22" spans="1:4">
      <c r="A22" s="20" t="s">
        <v>141</v>
      </c>
      <c r="B22" s="30">
        <v>-0.11309494</v>
      </c>
      <c r="C22" s="30">
        <v>-15.671963</v>
      </c>
      <c r="D22" s="31" t="s">
        <v>90</v>
      </c>
    </row>
    <row r="23" spans="1:4">
      <c r="A23" s="20" t="s">
        <v>142</v>
      </c>
      <c r="B23" s="30">
        <v>1.742529E-2</v>
      </c>
      <c r="C23" s="30">
        <v>3.4300978999999998</v>
      </c>
      <c r="D23" s="31" t="str">
        <f>IF(C23:C83&gt;=1.64,"SI","NO")</f>
        <v>SI</v>
      </c>
    </row>
    <row r="24" spans="1:4">
      <c r="A24" s="20"/>
      <c r="B24" s="30"/>
      <c r="C24" s="30"/>
      <c r="D24" s="31"/>
    </row>
    <row r="25" spans="1:4">
      <c r="A25" s="20" t="s">
        <v>143</v>
      </c>
      <c r="B25" s="30">
        <v>-2.6178500000000001E-3</v>
      </c>
      <c r="C25" s="30">
        <v>-1.0170021</v>
      </c>
      <c r="D25" s="31" t="str">
        <f>IF(C25:C85&gt;=1.64,"SI","NO")</f>
        <v>NO</v>
      </c>
    </row>
    <row r="26" spans="1:4">
      <c r="A26" s="20" t="s">
        <v>144</v>
      </c>
      <c r="B26" s="30">
        <v>1.8322709999999999E-2</v>
      </c>
      <c r="C26" s="30">
        <v>2.0549742000000002</v>
      </c>
      <c r="D26" s="31" t="str">
        <f>IF(C26:C86&gt;=1.64,"SI","NO")</f>
        <v>SI</v>
      </c>
    </row>
    <row r="27" spans="1:4">
      <c r="A27" s="20" t="s">
        <v>145</v>
      </c>
      <c r="B27" s="30">
        <v>7.0692939999999996E-2</v>
      </c>
      <c r="C27" s="30">
        <v>4.9373405999999997</v>
      </c>
      <c r="D27" s="31" t="str">
        <f>IF(C27:C87&gt;=1.64,"SI","NO")</f>
        <v>SI</v>
      </c>
    </row>
    <row r="28" spans="1:4">
      <c r="A28" s="20" t="s">
        <v>146</v>
      </c>
      <c r="B28" s="30">
        <v>4.3422299999999999E-3</v>
      </c>
      <c r="C28" s="30">
        <v>0.62532255000000003</v>
      </c>
      <c r="D28" s="31" t="str">
        <f>IF(C28:C88&gt;=1.64,"SI","NO")</f>
        <v>NO</v>
      </c>
    </row>
    <row r="29" spans="1:4">
      <c r="A29" s="20" t="s">
        <v>147</v>
      </c>
      <c r="B29" s="30">
        <v>-0.18389253999999999</v>
      </c>
      <c r="C29" s="30">
        <v>-15.562147</v>
      </c>
      <c r="D29" s="31" t="s">
        <v>90</v>
      </c>
    </row>
    <row r="30" spans="1:4">
      <c r="A30" s="20" t="s">
        <v>148</v>
      </c>
      <c r="B30" s="30">
        <v>5.4046099999999998E-3</v>
      </c>
      <c r="C30" s="30">
        <v>1.4384527</v>
      </c>
      <c r="D30" s="31" t="str">
        <f>IF(C30:C90&gt;=1.64,"SI","NO")</f>
        <v>NO</v>
      </c>
    </row>
    <row r="31" spans="1:4">
      <c r="A31" s="20"/>
      <c r="B31" s="30"/>
      <c r="C31" s="30"/>
      <c r="D31" s="31"/>
    </row>
    <row r="32" spans="1:4">
      <c r="A32" s="20" t="s">
        <v>149</v>
      </c>
      <c r="B32" s="30">
        <v>4.1366689999999998E-2</v>
      </c>
      <c r="C32" s="30">
        <v>4.6307027999999999</v>
      </c>
      <c r="D32" s="31" t="str">
        <f>IF(C32:C92&gt;=1.64,"SI","NO")</f>
        <v>SI</v>
      </c>
    </row>
    <row r="33" spans="1:4">
      <c r="A33" s="20" t="s">
        <v>150</v>
      </c>
      <c r="B33" s="30">
        <v>1.99591E-3</v>
      </c>
      <c r="C33" s="30">
        <v>0.47885833999999999</v>
      </c>
      <c r="D33" s="31" t="str">
        <f>IF(C33:C93&gt;=1.64,"SI","NO")</f>
        <v>NO</v>
      </c>
    </row>
    <row r="34" spans="1:4">
      <c r="A34" s="20" t="s">
        <v>151</v>
      </c>
      <c r="B34" s="30">
        <v>-1.0117320000000001E-2</v>
      </c>
      <c r="C34" s="30">
        <v>-0.78588409999999997</v>
      </c>
      <c r="D34" s="31" t="str">
        <f>IF(C34:C94&gt;=1.64,"SI","NO")</f>
        <v>NO</v>
      </c>
    </row>
    <row r="35" spans="1:4">
      <c r="A35" s="20" t="s">
        <v>152</v>
      </c>
      <c r="B35" s="30">
        <v>-0.10220957999999999</v>
      </c>
      <c r="C35" s="30">
        <v>-6.6696911999999999</v>
      </c>
      <c r="D35" s="31" t="s">
        <v>90</v>
      </c>
    </row>
    <row r="36" spans="1:4">
      <c r="A36" s="20" t="s">
        <v>153</v>
      </c>
      <c r="B36" s="30">
        <v>8.4244819999999998E-2</v>
      </c>
      <c r="C36" s="30">
        <v>5.5656917999999997</v>
      </c>
      <c r="D36" s="31" t="str">
        <f>IF(C36:C96&gt;=1.64,"SI","NO")</f>
        <v>SI</v>
      </c>
    </row>
    <row r="37" spans="1:4">
      <c r="A37" s="20" t="s">
        <v>154</v>
      </c>
      <c r="B37" s="30">
        <v>2.1377529999999999E-2</v>
      </c>
      <c r="C37" s="30">
        <v>3.0630074</v>
      </c>
      <c r="D37" s="31" t="str">
        <f>IF(C37:C97&gt;=1.64,"SI","NO")</f>
        <v>SI</v>
      </c>
    </row>
    <row r="38" spans="1:4">
      <c r="A38" s="20" t="s">
        <v>155</v>
      </c>
      <c r="B38" s="30">
        <v>3.9014700000000002E-3</v>
      </c>
      <c r="C38" s="30">
        <v>1.1902866000000001</v>
      </c>
      <c r="D38" s="31" t="str">
        <f>IF(C38:C98&gt;=1.64,"SI","NO")</f>
        <v>NO</v>
      </c>
    </row>
    <row r="39" spans="1:4">
      <c r="A39" s="20"/>
      <c r="B39" s="30"/>
      <c r="C39" s="30"/>
      <c r="D39" s="31"/>
    </row>
    <row r="40" spans="1:4">
      <c r="A40" s="33" t="s">
        <v>156</v>
      </c>
      <c r="B40" s="34">
        <v>0.32923334999999998</v>
      </c>
      <c r="C40" s="34">
        <v>23.827788999999999</v>
      </c>
      <c r="D40" s="35" t="str">
        <f>IF(C40:C100&gt;=1.64,"SI","NO")</f>
        <v>SI</v>
      </c>
    </row>
    <row r="41" spans="1:4">
      <c r="A41" s="33" t="s">
        <v>157</v>
      </c>
      <c r="B41" s="34">
        <v>-9.0911649999999997E-2</v>
      </c>
      <c r="C41" s="34">
        <v>-12.083456</v>
      </c>
      <c r="D41" s="35" t="s">
        <v>90</v>
      </c>
    </row>
    <row r="42" spans="1:4">
      <c r="A42" s="33" t="s">
        <v>158</v>
      </c>
      <c r="B42" s="34">
        <v>-2.3495760000000001E-2</v>
      </c>
      <c r="C42" s="34">
        <v>-7.4222636</v>
      </c>
      <c r="D42" s="35" t="s">
        <v>90</v>
      </c>
    </row>
    <row r="43" spans="1:4">
      <c r="A43" s="33" t="s">
        <v>159</v>
      </c>
      <c r="B43" s="34">
        <v>-9.8947099999999993E-3</v>
      </c>
      <c r="C43" s="34">
        <v>-5.2513899999999998</v>
      </c>
      <c r="D43" s="35" t="s">
        <v>90</v>
      </c>
    </row>
    <row r="44" spans="1:4">
      <c r="A44" s="33" t="s">
        <v>160</v>
      </c>
      <c r="B44" s="34">
        <v>-2.1219180000000001E-2</v>
      </c>
      <c r="C44" s="34">
        <v>-6.6879575000000004</v>
      </c>
      <c r="D44" s="35" t="s">
        <v>90</v>
      </c>
    </row>
    <row r="45" spans="1:4">
      <c r="A45" s="33" t="s">
        <v>161</v>
      </c>
      <c r="B45" s="34">
        <v>-6.9628969999999998E-2</v>
      </c>
      <c r="C45" s="34">
        <v>-7.6594417999999997</v>
      </c>
      <c r="D45" s="35" t="s">
        <v>90</v>
      </c>
    </row>
    <row r="46" spans="1:4">
      <c r="A46" s="33" t="s">
        <v>162</v>
      </c>
      <c r="B46" s="34">
        <v>-7.2982549999999993E-2</v>
      </c>
      <c r="C46" s="34">
        <v>-4.8503654999999997</v>
      </c>
      <c r="D46" s="35" t="s">
        <v>90</v>
      </c>
    </row>
    <row r="47" spans="1:4">
      <c r="A47" s="33" t="s">
        <v>163</v>
      </c>
      <c r="B47" s="34">
        <v>2.7932E-4</v>
      </c>
      <c r="C47" s="34">
        <v>5.9255240000000001E-2</v>
      </c>
      <c r="D47" s="35" t="str">
        <f>IF(C47:C107&gt;=1.64,"SI","NO")</f>
        <v>NO</v>
      </c>
    </row>
    <row r="48" spans="1:4">
      <c r="A48" s="33" t="s">
        <v>164</v>
      </c>
      <c r="B48" s="34">
        <v>-4.1379859999999997E-2</v>
      </c>
      <c r="C48" s="34">
        <v>-8.6428656000000004</v>
      </c>
      <c r="D48" s="35" t="s">
        <v>90</v>
      </c>
    </row>
    <row r="49" spans="1:4">
      <c r="A49" s="20"/>
      <c r="B49" s="30"/>
      <c r="C49" s="30"/>
      <c r="D49" s="31"/>
    </row>
    <row r="50" spans="1:4">
      <c r="A50" s="20" t="s">
        <v>165</v>
      </c>
      <c r="B50" s="30" t="s">
        <v>166</v>
      </c>
      <c r="C50" s="30" t="s">
        <v>166</v>
      </c>
      <c r="D50" s="31" t="s">
        <v>167</v>
      </c>
    </row>
    <row r="51" spans="1:4">
      <c r="A51" s="20" t="s">
        <v>168</v>
      </c>
      <c r="B51" s="30" t="s">
        <v>166</v>
      </c>
      <c r="C51" s="30" t="s">
        <v>166</v>
      </c>
      <c r="D51" s="31" t="s">
        <v>167</v>
      </c>
    </row>
    <row r="52" spans="1:4">
      <c r="A52" s="20" t="s">
        <v>169</v>
      </c>
      <c r="B52" s="30" t="s">
        <v>166</v>
      </c>
      <c r="C52" s="30" t="s">
        <v>166</v>
      </c>
      <c r="D52" s="31" t="s">
        <v>167</v>
      </c>
    </row>
    <row r="53" spans="1:4">
      <c r="A53" s="20" t="s">
        <v>170</v>
      </c>
      <c r="B53" s="30" t="s">
        <v>166</v>
      </c>
      <c r="C53" s="30" t="s">
        <v>166</v>
      </c>
      <c r="D53" s="31" t="s">
        <v>167</v>
      </c>
    </row>
    <row r="54" spans="1:4">
      <c r="A54" s="20"/>
      <c r="B54" s="30"/>
      <c r="C54" s="30"/>
      <c r="D54" s="31"/>
    </row>
    <row r="55" spans="1:4">
      <c r="A55" s="33" t="s">
        <v>171</v>
      </c>
      <c r="B55" s="34">
        <v>-0.37680135999999997</v>
      </c>
      <c r="C55" s="34">
        <v>-33.344351000000003</v>
      </c>
      <c r="D55" s="35" t="s">
        <v>90</v>
      </c>
    </row>
    <row r="56" spans="1:4">
      <c r="A56" s="33" t="s">
        <v>172</v>
      </c>
      <c r="B56" s="34">
        <v>0.34566887000000002</v>
      </c>
      <c r="C56" s="34">
        <v>24.329170999999999</v>
      </c>
      <c r="D56" s="35" t="str">
        <f t="shared" ref="D56:D61" si="0">IF(C56:C116&gt;=1.64,"SI","NO")</f>
        <v>SI</v>
      </c>
    </row>
    <row r="57" spans="1:4">
      <c r="A57" s="33" t="s">
        <v>173</v>
      </c>
      <c r="B57" s="34">
        <v>2.5882769999999999E-2</v>
      </c>
      <c r="C57" s="34">
        <v>2.2715787999999999</v>
      </c>
      <c r="D57" s="35" t="str">
        <f t="shared" si="0"/>
        <v>SI</v>
      </c>
    </row>
    <row r="58" spans="1:4">
      <c r="A58" s="20" t="s">
        <v>174</v>
      </c>
      <c r="B58" s="30">
        <v>2.4299399999999998E-3</v>
      </c>
      <c r="C58" s="30">
        <v>0.20982602</v>
      </c>
      <c r="D58" s="31" t="str">
        <f t="shared" si="0"/>
        <v>NO</v>
      </c>
    </row>
    <row r="59" spans="1:4">
      <c r="A59" s="20" t="s">
        <v>175</v>
      </c>
      <c r="B59" s="30">
        <v>8.4807000000000003E-4</v>
      </c>
      <c r="C59" s="30">
        <v>0.76032277000000004</v>
      </c>
      <c r="D59" s="31" t="str">
        <f t="shared" si="0"/>
        <v>NO</v>
      </c>
    </row>
    <row r="60" spans="1:4">
      <c r="A60" s="20" t="s">
        <v>176</v>
      </c>
      <c r="B60" s="30">
        <v>-1.6265999999999999E-4</v>
      </c>
      <c r="C60" s="30">
        <v>-6.7327999999999999E-2</v>
      </c>
      <c r="D60" s="31" t="str">
        <f t="shared" si="0"/>
        <v>NO</v>
      </c>
    </row>
    <row r="61" spans="1:4">
      <c r="A61" s="20" t="s">
        <v>177</v>
      </c>
      <c r="B61" s="30">
        <v>2.1743680000000001E-2</v>
      </c>
      <c r="C61" s="30">
        <v>3.9117937999999999</v>
      </c>
      <c r="D61" s="31" t="str">
        <f t="shared" si="0"/>
        <v>SI</v>
      </c>
    </row>
    <row r="62" spans="1:4">
      <c r="A62" s="20" t="s">
        <v>178</v>
      </c>
      <c r="B62" s="30">
        <v>-1.5037979999999999E-2</v>
      </c>
      <c r="C62" s="30">
        <v>-2.9798931999999998</v>
      </c>
      <c r="D62" s="31" t="s">
        <v>90</v>
      </c>
    </row>
    <row r="63" spans="1:4">
      <c r="A63" s="20"/>
      <c r="B63" s="30"/>
      <c r="C63" s="30"/>
      <c r="D63" s="31"/>
    </row>
    <row r="64" spans="1:4">
      <c r="A64" s="20" t="s">
        <v>179</v>
      </c>
      <c r="B64" s="30">
        <v>0.1232647</v>
      </c>
      <c r="C64" s="30">
        <v>8.8289092999999994</v>
      </c>
      <c r="D64" s="31" t="str">
        <f>IF(C64:C124&gt;=1.64,"SI","NO")</f>
        <v>SI</v>
      </c>
    </row>
    <row r="65" spans="1:4">
      <c r="A65" s="20" t="s">
        <v>180</v>
      </c>
      <c r="B65" s="30">
        <v>-8.3184000000000003E-4</v>
      </c>
      <c r="C65" s="30">
        <v>-0.69837269999999996</v>
      </c>
      <c r="D65" s="31" t="str">
        <f>IF(C65:C125&gt;=1.64,"SI","NO")</f>
        <v>NO</v>
      </c>
    </row>
    <row r="66" spans="1:4">
      <c r="A66" s="20" t="s">
        <v>181</v>
      </c>
      <c r="B66" s="30">
        <v>-8.1958199999999995E-3</v>
      </c>
      <c r="C66" s="30">
        <v>-0.65585559999999998</v>
      </c>
      <c r="D66" s="31" t="str">
        <f>IF(C66:C126&gt;=1.64,"SI","NO")</f>
        <v>NO</v>
      </c>
    </row>
    <row r="67" spans="1:4">
      <c r="A67" s="20" t="s">
        <v>182</v>
      </c>
      <c r="B67" s="30">
        <v>-3.9578990000000001E-2</v>
      </c>
      <c r="C67" s="30">
        <v>-5.840122</v>
      </c>
      <c r="D67" s="31" t="s">
        <v>90</v>
      </c>
    </row>
    <row r="68" spans="1:4">
      <c r="A68" s="20" t="s">
        <v>183</v>
      </c>
      <c r="B68" s="30">
        <v>-7.1018189999999995E-2</v>
      </c>
      <c r="C68" s="30">
        <v>-4.7181205000000004</v>
      </c>
      <c r="D68" s="31" t="s">
        <v>90</v>
      </c>
    </row>
    <row r="69" spans="1:4">
      <c r="A69" s="20" t="s">
        <v>184</v>
      </c>
      <c r="B69" s="30">
        <v>-3.6398699999999999E-3</v>
      </c>
      <c r="C69" s="30">
        <v>-1.1881211</v>
      </c>
      <c r="D69" s="31" t="str">
        <f t="shared" ref="D69" si="1">IF(C69:C129&gt;=1.64,"SI","NO")</f>
        <v>NO</v>
      </c>
    </row>
    <row r="70" spans="1:4">
      <c r="A70" s="14"/>
      <c r="B70" s="16"/>
      <c r="C70" s="16"/>
      <c r="D70" s="3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0"/>
  <sheetViews>
    <sheetView topLeftCell="A24" workbookViewId="0">
      <selection sqref="A1:D40"/>
    </sheetView>
  </sheetViews>
  <sheetFormatPr baseColWidth="10" defaultColWidth="10.83203125" defaultRowHeight="16"/>
  <cols>
    <col min="1" max="1" width="50.5" style="2" customWidth="1"/>
    <col min="2" max="2" width="12.5" style="27" customWidth="1"/>
    <col min="3" max="3" width="14.83203125" style="27" customWidth="1"/>
    <col min="4" max="4" width="10.83203125" style="39"/>
    <col min="5" max="16384" width="10.83203125" style="2"/>
  </cols>
  <sheetData>
    <row r="1" spans="1:4">
      <c r="A1" s="1" t="s">
        <v>185</v>
      </c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18" thickTop="1">
      <c r="A4" s="37" t="s">
        <v>186</v>
      </c>
      <c r="B4" s="34">
        <v>3.4812029669014886E-2</v>
      </c>
      <c r="C4" s="34">
        <v>2.5075287573982536</v>
      </c>
      <c r="D4" s="35" t="str">
        <f>IF(C4:C40&gt;=1.64,"SI","NO")</f>
        <v>SI</v>
      </c>
    </row>
    <row r="5" spans="1:4" ht="17">
      <c r="A5" s="91" t="s">
        <v>187</v>
      </c>
      <c r="B5" s="34"/>
      <c r="C5" s="34"/>
      <c r="D5" s="35"/>
    </row>
    <row r="6" spans="1:4" ht="17">
      <c r="A6" s="37" t="s">
        <v>188</v>
      </c>
      <c r="B6" s="34">
        <v>0.21327978703259506</v>
      </c>
      <c r="C6" s="34">
        <v>14.14911721640229</v>
      </c>
      <c r="D6" s="35" t="str">
        <f t="shared" ref="D6:D40" si="0">IF(C6:C42&gt;=1.64,"SI","NO")</f>
        <v>SI</v>
      </c>
    </row>
    <row r="7" spans="1:4" ht="17">
      <c r="A7" s="37" t="s">
        <v>189</v>
      </c>
      <c r="B7" s="34">
        <v>-1.3617621610774944E-2</v>
      </c>
      <c r="C7" s="34">
        <v>-2.7599861395999952</v>
      </c>
      <c r="D7" s="35" t="s">
        <v>90</v>
      </c>
    </row>
    <row r="8" spans="1:4" ht="17">
      <c r="A8" s="37" t="s">
        <v>190</v>
      </c>
      <c r="B8" s="34">
        <v>-3.789666410557975E-2</v>
      </c>
      <c r="C8" s="34">
        <v>-5.3988265115035743</v>
      </c>
      <c r="D8" s="35" t="s">
        <v>90</v>
      </c>
    </row>
    <row r="9" spans="1:4" ht="17">
      <c r="A9" s="37" t="s">
        <v>191</v>
      </c>
      <c r="B9" s="34">
        <v>-4.4298808049837012E-2</v>
      </c>
      <c r="C9" s="34">
        <v>-4.5441129743629984</v>
      </c>
      <c r="D9" s="35" t="s">
        <v>90</v>
      </c>
    </row>
    <row r="10" spans="1:4" ht="17">
      <c r="A10" s="37" t="s">
        <v>192</v>
      </c>
      <c r="B10" s="34">
        <v>-0.16243049573394733</v>
      </c>
      <c r="C10" s="34">
        <v>-10.672275104307293</v>
      </c>
      <c r="D10" s="35" t="s">
        <v>90</v>
      </c>
    </row>
    <row r="11" spans="1:4">
      <c r="A11" s="24"/>
      <c r="B11" s="30"/>
      <c r="C11" s="30"/>
      <c r="D11" s="31"/>
    </row>
    <row r="12" spans="1:4" ht="17">
      <c r="A12" s="89" t="s">
        <v>193</v>
      </c>
      <c r="B12" s="30"/>
      <c r="C12" s="30"/>
      <c r="D12" s="31"/>
    </row>
    <row r="13" spans="1:4" ht="17">
      <c r="A13" s="37" t="s">
        <v>194</v>
      </c>
      <c r="B13" s="34">
        <v>0.22579039736162301</v>
      </c>
      <c r="C13" s="34">
        <v>15.795319398148958</v>
      </c>
      <c r="D13" s="35" t="str">
        <f t="shared" si="0"/>
        <v>SI</v>
      </c>
    </row>
    <row r="14" spans="1:4" ht="17">
      <c r="A14" s="37" t="s">
        <v>195</v>
      </c>
      <c r="B14" s="34">
        <v>0.10744575918193869</v>
      </c>
      <c r="C14" s="34">
        <v>8.3352572718454869</v>
      </c>
      <c r="D14" s="35" t="str">
        <f t="shared" si="0"/>
        <v>SI</v>
      </c>
    </row>
    <row r="15" spans="1:4" ht="17">
      <c r="A15" s="37" t="s">
        <v>196</v>
      </c>
      <c r="B15" s="34">
        <v>0.54438678832494714</v>
      </c>
      <c r="C15" s="34">
        <v>41.781823753576177</v>
      </c>
      <c r="D15" s="35" t="str">
        <f t="shared" si="0"/>
        <v>SI</v>
      </c>
    </row>
    <row r="16" spans="1:4" ht="17">
      <c r="A16" s="37" t="s">
        <v>197</v>
      </c>
      <c r="B16" s="34">
        <v>0.27937684878510421</v>
      </c>
      <c r="C16" s="34">
        <v>21.078627314695598</v>
      </c>
      <c r="D16" s="35" t="str">
        <f t="shared" si="0"/>
        <v>SI</v>
      </c>
    </row>
    <row r="17" spans="1:4" ht="17">
      <c r="A17" s="37" t="s">
        <v>198</v>
      </c>
      <c r="B17" s="34">
        <v>0.21908068999999999</v>
      </c>
      <c r="C17" s="34">
        <v>15.425177</v>
      </c>
      <c r="D17" s="35" t="str">
        <f t="shared" si="0"/>
        <v>SI</v>
      </c>
    </row>
    <row r="18" spans="1:4" ht="17">
      <c r="A18" s="37" t="s">
        <v>199</v>
      </c>
      <c r="B18" s="34">
        <v>0.37903316999999997</v>
      </c>
      <c r="C18" s="34">
        <v>26.382894</v>
      </c>
      <c r="D18" s="35" t="str">
        <f t="shared" si="0"/>
        <v>SI</v>
      </c>
    </row>
    <row r="19" spans="1:4" ht="17">
      <c r="A19" s="37" t="s">
        <v>200</v>
      </c>
      <c r="B19" s="34">
        <v>0.60995641</v>
      </c>
      <c r="C19" s="34">
        <v>49.506476999999997</v>
      </c>
      <c r="D19" s="35" t="str">
        <f t="shared" si="0"/>
        <v>SI</v>
      </c>
    </row>
    <row r="20" spans="1:4" ht="17">
      <c r="A20" s="37" t="s">
        <v>201</v>
      </c>
      <c r="B20" s="34">
        <v>0.63560910999999998</v>
      </c>
      <c r="C20" s="34">
        <v>53.443479000000004</v>
      </c>
      <c r="D20" s="35" t="str">
        <f t="shared" si="0"/>
        <v>SI</v>
      </c>
    </row>
    <row r="21" spans="1:4" ht="17">
      <c r="A21" s="37" t="s">
        <v>202</v>
      </c>
      <c r="B21" s="34">
        <v>0.28611205000000001</v>
      </c>
      <c r="C21" s="34">
        <v>21.507085</v>
      </c>
      <c r="D21" s="35" t="str">
        <f t="shared" si="0"/>
        <v>SI</v>
      </c>
    </row>
    <row r="22" spans="1:4" ht="17">
      <c r="A22" s="37" t="s">
        <v>203</v>
      </c>
      <c r="B22" s="34">
        <v>0.62670941000000002</v>
      </c>
      <c r="C22" s="34">
        <v>51.703600000000002</v>
      </c>
      <c r="D22" s="35" t="str">
        <f t="shared" si="0"/>
        <v>SI</v>
      </c>
    </row>
    <row r="23" spans="1:4">
      <c r="A23" s="24"/>
      <c r="B23" s="30"/>
      <c r="C23" s="30"/>
      <c r="D23" s="31"/>
    </row>
    <row r="24" spans="1:4">
      <c r="A24" s="24"/>
      <c r="B24" s="30"/>
      <c r="C24" s="30"/>
      <c r="D24" s="31"/>
    </row>
    <row r="25" spans="1:4" ht="17">
      <c r="A25" s="40" t="s">
        <v>204</v>
      </c>
      <c r="B25" s="34">
        <v>2.5226700000000001E-2</v>
      </c>
      <c r="C25" s="34">
        <v>1.9292562</v>
      </c>
      <c r="D25" s="35" t="str">
        <f t="shared" si="0"/>
        <v>SI</v>
      </c>
    </row>
    <row r="26" spans="1:4" ht="34">
      <c r="A26" s="40" t="s">
        <v>205</v>
      </c>
      <c r="B26" s="34">
        <v>0.12532056999999999</v>
      </c>
      <c r="C26" s="34">
        <v>8.6722409000000003</v>
      </c>
      <c r="D26" s="35" t="str">
        <f t="shared" si="0"/>
        <v>SI</v>
      </c>
    </row>
    <row r="27" spans="1:4" ht="17">
      <c r="A27" s="40" t="s">
        <v>206</v>
      </c>
      <c r="B27" s="34">
        <v>4.1828709999999998E-2</v>
      </c>
      <c r="C27" s="34">
        <v>3.9195576999999999</v>
      </c>
      <c r="D27" s="35" t="str">
        <f t="shared" si="0"/>
        <v>SI</v>
      </c>
    </row>
    <row r="28" spans="1:4" ht="17">
      <c r="A28" s="40" t="s">
        <v>207</v>
      </c>
      <c r="B28" s="34">
        <v>-3.6050840000000001E-2</v>
      </c>
      <c r="C28" s="34">
        <v>-2.8864728999999998</v>
      </c>
      <c r="D28" s="35" t="s">
        <v>90</v>
      </c>
    </row>
    <row r="29" spans="1:4">
      <c r="A29" s="24"/>
      <c r="B29" s="30"/>
      <c r="C29" s="30"/>
      <c r="D29" s="31"/>
    </row>
    <row r="30" spans="1:4" ht="34">
      <c r="A30" s="41" t="s">
        <v>208</v>
      </c>
      <c r="B30" s="30"/>
      <c r="C30" s="30"/>
      <c r="D30" s="31"/>
    </row>
    <row r="31" spans="1:4" ht="17">
      <c r="A31" s="37" t="s">
        <v>209</v>
      </c>
      <c r="B31" s="34">
        <v>-0.1046781</v>
      </c>
      <c r="C31" s="34">
        <v>-6.8806817999999996</v>
      </c>
      <c r="D31" s="35" t="s">
        <v>90</v>
      </c>
    </row>
    <row r="32" spans="1:4" ht="17">
      <c r="A32" s="37" t="s">
        <v>210</v>
      </c>
      <c r="B32" s="34">
        <v>-0.14420474999999999</v>
      </c>
      <c r="C32" s="34">
        <v>-11.568436</v>
      </c>
      <c r="D32" s="35" t="s">
        <v>90</v>
      </c>
    </row>
    <row r="33" spans="1:4" ht="17">
      <c r="A33" s="37" t="s">
        <v>211</v>
      </c>
      <c r="B33" s="34">
        <v>3.133785E-2</v>
      </c>
      <c r="C33" s="34">
        <v>4.0683626999999998</v>
      </c>
      <c r="D33" s="35" t="str">
        <f t="shared" si="0"/>
        <v>SI</v>
      </c>
    </row>
    <row r="34" spans="1:4" ht="17">
      <c r="A34" s="37" t="s">
        <v>212</v>
      </c>
      <c r="B34" s="34">
        <v>9.7234080000000001E-2</v>
      </c>
      <c r="C34" s="34">
        <v>9.3803721000000007</v>
      </c>
      <c r="D34" s="35" t="str">
        <f t="shared" si="0"/>
        <v>SI</v>
      </c>
    </row>
    <row r="35" spans="1:4" ht="17">
      <c r="A35" s="37" t="s">
        <v>213</v>
      </c>
      <c r="B35" s="34">
        <v>0.19520667999999999</v>
      </c>
      <c r="C35" s="34">
        <v>12.913663</v>
      </c>
      <c r="D35" s="35" t="str">
        <f t="shared" si="0"/>
        <v>SI</v>
      </c>
    </row>
    <row r="36" spans="1:4" ht="17">
      <c r="A36" s="37" t="s">
        <v>214</v>
      </c>
      <c r="B36" s="34">
        <v>-0.47564867</v>
      </c>
      <c r="C36" s="34">
        <v>-38.117967999999998</v>
      </c>
      <c r="D36" s="35" t="s">
        <v>90</v>
      </c>
    </row>
    <row r="37" spans="1:4" ht="17">
      <c r="A37" s="37" t="s">
        <v>215</v>
      </c>
      <c r="B37" s="34">
        <v>0.32425915999999999</v>
      </c>
      <c r="C37" s="34">
        <v>23.494695</v>
      </c>
      <c r="D37" s="35" t="str">
        <f t="shared" si="0"/>
        <v>SI</v>
      </c>
    </row>
    <row r="38" spans="1:4" ht="17">
      <c r="A38" s="37" t="s">
        <v>216</v>
      </c>
      <c r="B38" s="34">
        <v>-0.27912357999999998</v>
      </c>
      <c r="C38" s="34">
        <v>-23.715678</v>
      </c>
      <c r="D38" s="35" t="s">
        <v>90</v>
      </c>
    </row>
    <row r="39" spans="1:4" ht="17">
      <c r="A39" s="37" t="s">
        <v>217</v>
      </c>
      <c r="B39" s="34">
        <v>6.1647769999999998E-2</v>
      </c>
      <c r="C39" s="34">
        <v>4.9848733999999997</v>
      </c>
      <c r="D39" s="35" t="str">
        <f t="shared" si="0"/>
        <v>SI</v>
      </c>
    </row>
    <row r="40" spans="1:4" ht="17">
      <c r="A40" s="42" t="s">
        <v>218</v>
      </c>
      <c r="B40" s="43">
        <v>0.32574967999999999</v>
      </c>
      <c r="C40" s="43">
        <v>22.821608999999999</v>
      </c>
      <c r="D40" s="44" t="str">
        <f t="shared" si="0"/>
        <v>SI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9"/>
  <sheetViews>
    <sheetView workbookViewId="0">
      <selection activeCell="D18" sqref="A1:D18"/>
    </sheetView>
  </sheetViews>
  <sheetFormatPr baseColWidth="10" defaultColWidth="10.83203125" defaultRowHeight="16"/>
  <cols>
    <col min="1" max="1" width="35.33203125" style="2" customWidth="1"/>
    <col min="2" max="2" width="11.83203125" style="2" customWidth="1"/>
    <col min="3" max="3" width="12.6640625" style="2" customWidth="1"/>
    <col min="4" max="16384" width="10.83203125" style="2"/>
  </cols>
  <sheetData>
    <row r="1" spans="1:4">
      <c r="A1" s="1" t="s">
        <v>219</v>
      </c>
    </row>
    <row r="3" spans="1:4" ht="69" thickBot="1">
      <c r="A3" s="18"/>
      <c r="B3" s="85" t="s">
        <v>85</v>
      </c>
      <c r="C3" s="85" t="s">
        <v>86</v>
      </c>
      <c r="D3" s="86" t="s">
        <v>87</v>
      </c>
    </row>
    <row r="4" spans="1:4" ht="35" thickTop="1">
      <c r="A4" s="37" t="s">
        <v>220</v>
      </c>
      <c r="B4" s="34">
        <v>-2.309522E-2</v>
      </c>
      <c r="C4" s="34">
        <v>-4.1262409</v>
      </c>
      <c r="D4" s="35" t="str">
        <f>IF(C4:C18&lt;=-1.64,"SI","NO")</f>
        <v>SI</v>
      </c>
    </row>
    <row r="5" spans="1:4" ht="17">
      <c r="A5" s="24" t="s">
        <v>221</v>
      </c>
      <c r="B5" s="30">
        <v>-1.087745E-2</v>
      </c>
      <c r="C5" s="30">
        <v>-4.7306515999999998</v>
      </c>
      <c r="D5" s="31" t="str">
        <f t="shared" ref="D5:D18" si="0">IF(C5:C19&lt;=-1.64,"SI","NO")</f>
        <v>SI</v>
      </c>
    </row>
    <row r="6" spans="1:4">
      <c r="A6" s="24"/>
      <c r="B6" s="30"/>
      <c r="C6" s="30"/>
      <c r="D6" s="31"/>
    </row>
    <row r="7" spans="1:4" ht="51">
      <c r="A7" s="89" t="s">
        <v>222</v>
      </c>
      <c r="B7" s="30"/>
      <c r="C7" s="30"/>
      <c r="D7" s="31"/>
    </row>
    <row r="8" spans="1:4">
      <c r="A8" s="20" t="s">
        <v>223</v>
      </c>
      <c r="B8" s="30">
        <v>3.1668500000000001E-3</v>
      </c>
      <c r="C8" s="30">
        <v>0.62568140999999999</v>
      </c>
      <c r="D8" s="31" t="str">
        <f t="shared" si="0"/>
        <v>NO</v>
      </c>
    </row>
    <row r="9" spans="1:4">
      <c r="A9" s="20" t="s">
        <v>224</v>
      </c>
      <c r="B9" s="30">
        <v>-1.0517189999999999E-2</v>
      </c>
      <c r="C9" s="30">
        <v>-3.5157930999999998</v>
      </c>
      <c r="D9" s="31" t="str">
        <f t="shared" si="0"/>
        <v>SI</v>
      </c>
    </row>
    <row r="10" spans="1:4">
      <c r="A10" s="20" t="s">
        <v>225</v>
      </c>
      <c r="B10" s="30">
        <v>-2.682354E-2</v>
      </c>
      <c r="C10" s="30">
        <v>-9.3365036000000003</v>
      </c>
      <c r="D10" s="31" t="str">
        <f t="shared" si="0"/>
        <v>SI</v>
      </c>
    </row>
    <row r="11" spans="1:4">
      <c r="A11" s="20" t="s">
        <v>226</v>
      </c>
      <c r="B11" s="30">
        <v>-4.1467099999999996E-3</v>
      </c>
      <c r="C11" s="30">
        <v>-3.5099325000000001</v>
      </c>
      <c r="D11" s="31" t="str">
        <f t="shared" si="0"/>
        <v>SI</v>
      </c>
    </row>
    <row r="12" spans="1:4">
      <c r="A12" s="20" t="s">
        <v>227</v>
      </c>
      <c r="B12" s="30">
        <v>9.0350000000000001E-4</v>
      </c>
      <c r="C12" s="30">
        <v>0.47210222000000002</v>
      </c>
      <c r="D12" s="31" t="str">
        <f t="shared" si="0"/>
        <v>NO</v>
      </c>
    </row>
    <row r="13" spans="1:4">
      <c r="A13" s="20" t="s">
        <v>228</v>
      </c>
      <c r="B13" s="30">
        <v>-1.5281690000000001E-2</v>
      </c>
      <c r="C13" s="30">
        <v>-2.9715341999999998</v>
      </c>
      <c r="D13" s="31" t="str">
        <f t="shared" si="0"/>
        <v>SI</v>
      </c>
    </row>
    <row r="14" spans="1:4">
      <c r="A14" s="20" t="s">
        <v>229</v>
      </c>
      <c r="B14" s="30">
        <v>9.9457499999999997E-3</v>
      </c>
      <c r="C14" s="30">
        <v>4.5466306000000003</v>
      </c>
      <c r="D14" s="31" t="s">
        <v>90</v>
      </c>
    </row>
    <row r="15" spans="1:4">
      <c r="A15" s="20" t="s">
        <v>230</v>
      </c>
      <c r="B15" s="30">
        <v>-6.0540999999999998E-3</v>
      </c>
      <c r="C15" s="30">
        <v>-7.1855351000000001</v>
      </c>
      <c r="D15" s="31" t="str">
        <f t="shared" si="0"/>
        <v>SI</v>
      </c>
    </row>
    <row r="16" spans="1:4">
      <c r="A16" s="20" t="s">
        <v>231</v>
      </c>
      <c r="B16" s="30">
        <v>-3.7243999999999998E-4</v>
      </c>
      <c r="C16" s="30">
        <v>-1.2752596</v>
      </c>
      <c r="D16" s="31" t="str">
        <f t="shared" si="0"/>
        <v>NO</v>
      </c>
    </row>
    <row r="17" spans="1:4">
      <c r="A17" s="20" t="s">
        <v>232</v>
      </c>
      <c r="B17" s="30">
        <v>-2.975657E-2</v>
      </c>
      <c r="C17" s="30">
        <v>-6.3808220000000002</v>
      </c>
      <c r="D17" s="31" t="str">
        <f t="shared" si="0"/>
        <v>SI</v>
      </c>
    </row>
    <row r="18" spans="1:4">
      <c r="A18" s="14" t="s">
        <v>233</v>
      </c>
      <c r="B18" s="16">
        <v>-7.5669999999999999E-5</v>
      </c>
      <c r="C18" s="16">
        <v>-0.12353438999999999</v>
      </c>
      <c r="D18" s="38" t="str">
        <f t="shared" si="0"/>
        <v>NO</v>
      </c>
    </row>
    <row r="19" spans="1:4">
      <c r="B19" s="27"/>
      <c r="C19" s="2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9"/>
  <sheetViews>
    <sheetView workbookViewId="0">
      <selection activeCell="B3" sqref="B3:D3"/>
    </sheetView>
  </sheetViews>
  <sheetFormatPr baseColWidth="10" defaultColWidth="10.83203125" defaultRowHeight="16"/>
  <cols>
    <col min="1" max="1" width="27.83203125" style="21" customWidth="1"/>
    <col min="2" max="2" width="12.5" style="30" customWidth="1"/>
    <col min="3" max="3" width="10.83203125" style="30"/>
    <col min="4" max="16384" width="10.83203125" style="21"/>
  </cols>
  <sheetData>
    <row r="1" spans="1:4">
      <c r="A1" s="25" t="s">
        <v>234</v>
      </c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35" thickTop="1">
      <c r="A4" s="89" t="s">
        <v>235</v>
      </c>
      <c r="B4" s="32"/>
      <c r="C4" s="32"/>
      <c r="D4" s="45"/>
    </row>
    <row r="5" spans="1:4" ht="17">
      <c r="A5" s="24" t="s">
        <v>33</v>
      </c>
      <c r="B5" s="30">
        <v>-2.6858099999999998E-3</v>
      </c>
      <c r="C5" s="30">
        <v>-0.58286895000000005</v>
      </c>
      <c r="D5" s="31" t="s">
        <v>167</v>
      </c>
    </row>
    <row r="6" spans="1:4" ht="17">
      <c r="A6" s="46" t="s">
        <v>236</v>
      </c>
      <c r="B6" s="30">
        <v>-2.5999999999999999E-2</v>
      </c>
      <c r="C6" s="30">
        <v>-3.669</v>
      </c>
      <c r="D6" s="31" t="s">
        <v>90</v>
      </c>
    </row>
    <row r="7" spans="1:4" ht="17">
      <c r="A7" s="24" t="s">
        <v>237</v>
      </c>
      <c r="B7" s="30">
        <v>-6.6262999999999999E-3</v>
      </c>
      <c r="C7" s="30">
        <v>-0.96379873999999999</v>
      </c>
      <c r="D7" s="31" t="s">
        <v>167</v>
      </c>
    </row>
    <row r="8" spans="1:4" ht="17">
      <c r="A8" s="24" t="s">
        <v>238</v>
      </c>
      <c r="B8" s="30">
        <v>-1.299117E-2</v>
      </c>
      <c r="C8" s="30">
        <v>-2.2041887999999998</v>
      </c>
      <c r="D8" s="31" t="s">
        <v>90</v>
      </c>
    </row>
    <row r="9" spans="1:4" ht="17">
      <c r="A9" s="24" t="s">
        <v>239</v>
      </c>
      <c r="B9" s="30">
        <v>6.372448E-2</v>
      </c>
      <c r="C9" s="30">
        <v>3.0006976999999999</v>
      </c>
      <c r="D9" s="31" t="s">
        <v>90</v>
      </c>
    </row>
    <row r="10" spans="1:4" ht="17">
      <c r="A10" s="24" t="s">
        <v>240</v>
      </c>
      <c r="B10" s="30">
        <v>-1.0065859999999999E-2</v>
      </c>
      <c r="C10" s="30">
        <v>-1.6076946999999999</v>
      </c>
      <c r="D10" s="31" t="s">
        <v>167</v>
      </c>
    </row>
    <row r="11" spans="1:4" ht="17">
      <c r="A11" s="24" t="s">
        <v>241</v>
      </c>
      <c r="B11" s="30">
        <v>2.1542499999999999E-3</v>
      </c>
      <c r="C11" s="30">
        <v>0.32917469999999999</v>
      </c>
      <c r="D11" s="31" t="s">
        <v>167</v>
      </c>
    </row>
    <row r="12" spans="1:4">
      <c r="A12" s="24"/>
      <c r="D12" s="31"/>
    </row>
    <row r="13" spans="1:4" ht="51">
      <c r="A13" s="91" t="s">
        <v>242</v>
      </c>
      <c r="B13" s="34"/>
      <c r="C13" s="34"/>
      <c r="D13" s="35"/>
    </row>
    <row r="14" spans="1:4" ht="17">
      <c r="A14" s="37" t="s">
        <v>33</v>
      </c>
      <c r="B14" s="34">
        <v>-3.6733200000000001E-2</v>
      </c>
      <c r="C14" s="34">
        <v>-3.4289329</v>
      </c>
      <c r="D14" s="35" t="s">
        <v>90</v>
      </c>
    </row>
    <row r="15" spans="1:4" ht="17">
      <c r="A15" s="37" t="s">
        <v>243</v>
      </c>
      <c r="B15" s="34">
        <v>-2.2619130000000001E-2</v>
      </c>
      <c r="C15" s="34">
        <v>-3.3015652000000002</v>
      </c>
      <c r="D15" s="35" t="s">
        <v>90</v>
      </c>
    </row>
    <row r="16" spans="1:4" ht="17">
      <c r="A16" s="37" t="s">
        <v>244</v>
      </c>
      <c r="B16" s="34">
        <v>-5.9782229999999999E-2</v>
      </c>
      <c r="C16" s="34">
        <v>-3.0111465000000002</v>
      </c>
      <c r="D16" s="35" t="s">
        <v>90</v>
      </c>
    </row>
    <row r="17" spans="1:4" ht="17">
      <c r="A17" s="37" t="s">
        <v>245</v>
      </c>
      <c r="B17" s="34">
        <v>-4.7843900000000002E-2</v>
      </c>
      <c r="C17" s="34">
        <v>-3.0942709000000002</v>
      </c>
      <c r="D17" s="35" t="s">
        <v>90</v>
      </c>
    </row>
    <row r="18" spans="1:4" ht="17">
      <c r="A18" s="37" t="s">
        <v>240</v>
      </c>
      <c r="B18" s="34">
        <v>-3.0849709999999999E-2</v>
      </c>
      <c r="C18" s="34">
        <v>-1.9632289000000001</v>
      </c>
      <c r="D18" s="35" t="s">
        <v>90</v>
      </c>
    </row>
    <row r="19" spans="1:4" ht="17">
      <c r="A19" s="42" t="s">
        <v>241</v>
      </c>
      <c r="B19" s="43">
        <v>-4.083154E-2</v>
      </c>
      <c r="C19" s="43">
        <v>-2.7952705999999998</v>
      </c>
      <c r="D19" s="44" t="s">
        <v>90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0"/>
  <sheetViews>
    <sheetView workbookViewId="0">
      <selection activeCell="B3" sqref="B3:D3"/>
    </sheetView>
  </sheetViews>
  <sheetFormatPr baseColWidth="10" defaultColWidth="10.83203125" defaultRowHeight="16"/>
  <cols>
    <col min="1" max="1" width="41" style="2" customWidth="1"/>
    <col min="2" max="2" width="13.1640625" style="27" customWidth="1"/>
    <col min="3" max="3" width="10.83203125" style="27"/>
    <col min="4" max="16384" width="10.83203125" style="2"/>
  </cols>
  <sheetData>
    <row r="1" spans="1:4" ht="30" customHeight="1">
      <c r="A1" s="47" t="s">
        <v>246</v>
      </c>
    </row>
    <row r="2" spans="1:4">
      <c r="A2" s="48"/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35" thickTop="1">
      <c r="A4" s="89" t="s">
        <v>247</v>
      </c>
      <c r="B4" s="32"/>
      <c r="C4" s="32"/>
      <c r="D4" s="45"/>
    </row>
    <row r="5" spans="1:4" ht="17">
      <c r="A5" s="37" t="s">
        <v>248</v>
      </c>
      <c r="B5" s="34">
        <v>-1.521693E-2</v>
      </c>
      <c r="C5" s="34">
        <v>-2.7685447000000001</v>
      </c>
      <c r="D5" s="35" t="s">
        <v>90</v>
      </c>
    </row>
    <row r="6" spans="1:4" ht="17">
      <c r="A6" s="37" t="s">
        <v>249</v>
      </c>
      <c r="B6" s="34">
        <v>1.4549350000000001E-2</v>
      </c>
      <c r="C6" s="34">
        <v>2.5300142000000001</v>
      </c>
      <c r="D6" s="35" t="str">
        <f t="shared" ref="D6:D37" si="0">IF(C6:C38&gt;=1.64,"SI","NO")</f>
        <v>SI</v>
      </c>
    </row>
    <row r="7" spans="1:4" ht="17">
      <c r="A7" s="37" t="s">
        <v>250</v>
      </c>
      <c r="B7" s="34">
        <v>-6.1059000000000005E-4</v>
      </c>
      <c r="C7" s="34">
        <v>-1.8518730000000001</v>
      </c>
      <c r="D7" s="35" t="s">
        <v>90</v>
      </c>
    </row>
    <row r="8" spans="1:4" ht="17">
      <c r="A8" s="24" t="s">
        <v>251</v>
      </c>
      <c r="B8" s="30">
        <v>5.4734299999999996E-3</v>
      </c>
      <c r="C8" s="30">
        <v>0.99795078000000004</v>
      </c>
      <c r="D8" s="31" t="str">
        <f t="shared" si="0"/>
        <v>NO</v>
      </c>
    </row>
    <row r="9" spans="1:4" ht="17">
      <c r="A9" s="24" t="s">
        <v>252</v>
      </c>
      <c r="B9" s="30">
        <v>-1.5994629999999999E-2</v>
      </c>
      <c r="C9" s="30">
        <v>-2.5198917000000001</v>
      </c>
      <c r="D9" s="31" t="s">
        <v>90</v>
      </c>
    </row>
    <row r="10" spans="1:4" ht="17">
      <c r="A10" s="24" t="s">
        <v>253</v>
      </c>
      <c r="B10" s="30">
        <v>2.1576999999999998E-3</v>
      </c>
      <c r="C10" s="30">
        <v>1.8270725999999999</v>
      </c>
      <c r="D10" s="31" t="str">
        <f t="shared" si="0"/>
        <v>SI</v>
      </c>
    </row>
    <row r="11" spans="1:4" ht="17">
      <c r="A11" s="37" t="s">
        <v>254</v>
      </c>
      <c r="B11" s="34">
        <v>8.5216100000000006E-3</v>
      </c>
      <c r="C11" s="34">
        <v>2.4275871000000002</v>
      </c>
      <c r="D11" s="35" t="str">
        <f t="shared" si="0"/>
        <v>SI</v>
      </c>
    </row>
    <row r="12" spans="1:4" ht="17">
      <c r="A12" s="24" t="s">
        <v>255</v>
      </c>
      <c r="B12" s="30">
        <v>3.3628999999999999E-4</v>
      </c>
      <c r="C12" s="30">
        <v>0.28764190000000001</v>
      </c>
      <c r="D12" s="31" t="str">
        <f t="shared" si="0"/>
        <v>NO</v>
      </c>
    </row>
    <row r="13" spans="1:4" ht="17">
      <c r="A13" s="24" t="s">
        <v>256</v>
      </c>
      <c r="B13" s="30">
        <v>7.8377000000000004E-4</v>
      </c>
      <c r="C13" s="30">
        <v>0.25337608</v>
      </c>
      <c r="D13" s="31" t="str">
        <f t="shared" si="0"/>
        <v>NO</v>
      </c>
    </row>
    <row r="14" spans="1:4">
      <c r="A14" s="24"/>
      <c r="B14" s="30"/>
      <c r="C14" s="30"/>
      <c r="D14" s="31"/>
    </row>
    <row r="15" spans="1:4" ht="34">
      <c r="A15" s="89" t="s">
        <v>257</v>
      </c>
      <c r="B15" s="30"/>
      <c r="C15" s="30"/>
      <c r="D15" s="31"/>
    </row>
    <row r="16" spans="1:4" ht="17">
      <c r="A16" s="24" t="s">
        <v>248</v>
      </c>
      <c r="B16" s="30">
        <v>-1.521693E-2</v>
      </c>
      <c r="C16" s="30">
        <v>-2.7685447000000001</v>
      </c>
      <c r="D16" s="31" t="s">
        <v>90</v>
      </c>
    </row>
    <row r="17" spans="1:4" ht="17">
      <c r="A17" s="24" t="s">
        <v>249</v>
      </c>
      <c r="B17" s="30">
        <v>1.4549350000000001E-2</v>
      </c>
      <c r="C17" s="30">
        <v>2.5300142000000001</v>
      </c>
      <c r="D17" s="31" t="str">
        <f t="shared" si="0"/>
        <v>SI</v>
      </c>
    </row>
    <row r="18" spans="1:4" ht="17">
      <c r="A18" s="24" t="s">
        <v>250</v>
      </c>
      <c r="B18" s="30">
        <v>-6.1059000000000005E-4</v>
      </c>
      <c r="C18" s="30">
        <v>-1.8518730000000001</v>
      </c>
      <c r="D18" s="31" t="s">
        <v>90</v>
      </c>
    </row>
    <row r="19" spans="1:4" ht="17">
      <c r="A19" s="24" t="s">
        <v>251</v>
      </c>
      <c r="B19" s="30">
        <v>5.4734299999999996E-3</v>
      </c>
      <c r="C19" s="30">
        <v>0.99795078000000004</v>
      </c>
      <c r="D19" s="31" t="str">
        <f t="shared" si="0"/>
        <v>NO</v>
      </c>
    </row>
    <row r="20" spans="1:4" ht="17">
      <c r="A20" s="24" t="s">
        <v>252</v>
      </c>
      <c r="B20" s="30">
        <v>-1.5994629999999999E-2</v>
      </c>
      <c r="C20" s="30">
        <v>-2.5198917000000001</v>
      </c>
      <c r="D20" s="31" t="s">
        <v>90</v>
      </c>
    </row>
    <row r="21" spans="1:4" ht="17">
      <c r="A21" s="24" t="s">
        <v>253</v>
      </c>
      <c r="B21" s="30">
        <v>2.1576999999999998E-3</v>
      </c>
      <c r="C21" s="30">
        <v>1.8270725999999999</v>
      </c>
      <c r="D21" s="31" t="str">
        <f t="shared" si="0"/>
        <v>SI</v>
      </c>
    </row>
    <row r="22" spans="1:4" ht="17">
      <c r="A22" s="37" t="s">
        <v>254</v>
      </c>
      <c r="B22" s="30">
        <v>8.5216100000000006E-3</v>
      </c>
      <c r="C22" s="30">
        <v>2.4275871000000002</v>
      </c>
      <c r="D22" s="31" t="str">
        <f t="shared" si="0"/>
        <v>SI</v>
      </c>
    </row>
    <row r="23" spans="1:4" ht="17">
      <c r="A23" s="24" t="s">
        <v>255</v>
      </c>
      <c r="B23" s="30">
        <v>3.3628999999999999E-4</v>
      </c>
      <c r="C23" s="30">
        <v>0.28764190000000001</v>
      </c>
      <c r="D23" s="31" t="str">
        <f t="shared" si="0"/>
        <v>NO</v>
      </c>
    </row>
    <row r="24" spans="1:4" ht="17">
      <c r="A24" s="24" t="s">
        <v>256</v>
      </c>
      <c r="B24" s="30">
        <v>7.8377000000000004E-4</v>
      </c>
      <c r="C24" s="30">
        <v>0.25337608</v>
      </c>
      <c r="D24" s="31" t="str">
        <f t="shared" si="0"/>
        <v>NO</v>
      </c>
    </row>
    <row r="25" spans="1:4">
      <c r="A25" s="24"/>
      <c r="B25" s="30"/>
      <c r="C25" s="30"/>
      <c r="D25" s="31"/>
    </row>
    <row r="26" spans="1:4" ht="34">
      <c r="A26" s="89" t="s">
        <v>258</v>
      </c>
      <c r="B26" s="30"/>
      <c r="C26" s="30"/>
      <c r="D26" s="31"/>
    </row>
    <row r="27" spans="1:4" ht="17">
      <c r="A27" s="24" t="s">
        <v>259</v>
      </c>
      <c r="B27" s="30">
        <v>-1.521693E-2</v>
      </c>
      <c r="C27" s="30">
        <v>-2.7685447000000001</v>
      </c>
      <c r="D27" s="31" t="s">
        <v>90</v>
      </c>
    </row>
    <row r="28" spans="1:4" ht="17">
      <c r="A28" s="24" t="s">
        <v>260</v>
      </c>
      <c r="B28" s="30">
        <v>1.4549350000000001E-2</v>
      </c>
      <c r="C28" s="30">
        <v>2.5300142000000001</v>
      </c>
      <c r="D28" s="31" t="str">
        <f t="shared" si="0"/>
        <v>SI</v>
      </c>
    </row>
    <row r="29" spans="1:4" ht="17">
      <c r="A29" s="24" t="s">
        <v>261</v>
      </c>
      <c r="B29" s="30">
        <v>-6.1059000000000005E-4</v>
      </c>
      <c r="C29" s="30">
        <v>-1.8518730000000001</v>
      </c>
      <c r="D29" s="31" t="s">
        <v>90</v>
      </c>
    </row>
    <row r="30" spans="1:4" ht="17">
      <c r="A30" s="24" t="s">
        <v>251</v>
      </c>
      <c r="B30" s="30">
        <v>5.4734299999999996E-3</v>
      </c>
      <c r="C30" s="30">
        <v>0.99795078000000004</v>
      </c>
      <c r="D30" s="31" t="str">
        <f t="shared" si="0"/>
        <v>NO</v>
      </c>
    </row>
    <row r="31" spans="1:4" ht="17">
      <c r="A31" s="24" t="s">
        <v>252</v>
      </c>
      <c r="B31" s="30">
        <v>-1.5994629999999999E-2</v>
      </c>
      <c r="C31" s="30">
        <v>-2.5198917000000001</v>
      </c>
      <c r="D31" s="31" t="s">
        <v>90</v>
      </c>
    </row>
    <row r="32" spans="1:4" ht="17">
      <c r="A32" s="24" t="s">
        <v>262</v>
      </c>
      <c r="B32" s="30">
        <v>2.1576999999999998E-3</v>
      </c>
      <c r="C32" s="30">
        <v>1.8270725999999999</v>
      </c>
      <c r="D32" s="31" t="str">
        <f t="shared" si="0"/>
        <v>SI</v>
      </c>
    </row>
    <row r="33" spans="1:4" ht="17">
      <c r="A33" s="37" t="s">
        <v>263</v>
      </c>
      <c r="B33" s="30">
        <v>8.5216100000000006E-3</v>
      </c>
      <c r="C33" s="30">
        <v>2.4275871000000002</v>
      </c>
      <c r="D33" s="31" t="str">
        <f t="shared" si="0"/>
        <v>SI</v>
      </c>
    </row>
    <row r="34" spans="1:4" ht="17">
      <c r="A34" s="24" t="s">
        <v>264</v>
      </c>
      <c r="B34" s="30">
        <v>3.3628999999999999E-4</v>
      </c>
      <c r="C34" s="30">
        <v>0.28764190000000001</v>
      </c>
      <c r="D34" s="31" t="str">
        <f t="shared" si="0"/>
        <v>NO</v>
      </c>
    </row>
    <row r="35" spans="1:4" ht="17">
      <c r="A35" s="24" t="s">
        <v>256</v>
      </c>
      <c r="B35" s="30">
        <v>7.8377000000000004E-4</v>
      </c>
      <c r="C35" s="30">
        <v>0.25337608</v>
      </c>
      <c r="D35" s="31" t="str">
        <f t="shared" si="0"/>
        <v>NO</v>
      </c>
    </row>
    <row r="36" spans="1:4">
      <c r="A36" s="24"/>
      <c r="B36" s="30"/>
      <c r="C36" s="30"/>
      <c r="D36" s="31"/>
    </row>
    <row r="37" spans="1:4" ht="34">
      <c r="A37" s="42" t="s">
        <v>265</v>
      </c>
      <c r="B37" s="43">
        <v>1.5618959999999999E-2</v>
      </c>
      <c r="C37" s="43">
        <v>3.734102</v>
      </c>
      <c r="D37" s="44" t="str">
        <f t="shared" si="0"/>
        <v>SI</v>
      </c>
    </row>
    <row r="40" spans="1:4" ht="19" customHeight="1"/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3"/>
  <sheetViews>
    <sheetView workbookViewId="0">
      <selection activeCell="B3" sqref="B3:D3"/>
    </sheetView>
  </sheetViews>
  <sheetFormatPr baseColWidth="10" defaultColWidth="10.83203125" defaultRowHeight="16"/>
  <cols>
    <col min="1" max="1" width="34.33203125" style="21" customWidth="1"/>
    <col min="2" max="2" width="13" style="30" customWidth="1"/>
    <col min="3" max="3" width="18.6640625" style="30" customWidth="1"/>
    <col min="4" max="16384" width="10.83203125" style="21"/>
  </cols>
  <sheetData>
    <row r="1" spans="1:4">
      <c r="A1" s="108" t="s">
        <v>266</v>
      </c>
      <c r="B1" s="108"/>
      <c r="C1" s="108"/>
    </row>
    <row r="2" spans="1:4">
      <c r="A2" s="92" t="s">
        <v>267</v>
      </c>
    </row>
    <row r="3" spans="1:4" ht="69" thickBot="1">
      <c r="A3" s="49"/>
      <c r="B3" s="90" t="s">
        <v>85</v>
      </c>
      <c r="C3" s="90" t="s">
        <v>86</v>
      </c>
      <c r="D3" s="86" t="s">
        <v>87</v>
      </c>
    </row>
    <row r="4" spans="1:4" ht="17" thickTop="1">
      <c r="A4" s="20" t="s">
        <v>268</v>
      </c>
      <c r="B4" s="30">
        <v>6.2632800000000004E-3</v>
      </c>
      <c r="C4" s="30">
        <v>1.6651952000000001</v>
      </c>
      <c r="D4" s="31" t="s">
        <v>90</v>
      </c>
    </row>
    <row r="5" spans="1:4">
      <c r="A5" s="20" t="s">
        <v>269</v>
      </c>
      <c r="B5" s="30">
        <v>-5.1236500000000004E-3</v>
      </c>
      <c r="C5" s="30">
        <v>-3.7309256</v>
      </c>
      <c r="D5" s="31" t="s">
        <v>90</v>
      </c>
    </row>
    <row r="6" spans="1:4">
      <c r="A6" s="50" t="s">
        <v>270</v>
      </c>
      <c r="B6" s="34">
        <v>3.9095900000000001E-3</v>
      </c>
      <c r="C6" s="34">
        <v>1.3554055</v>
      </c>
      <c r="D6" s="35" t="s">
        <v>167</v>
      </c>
    </row>
    <row r="7" spans="1:4">
      <c r="A7" s="20" t="s">
        <v>271</v>
      </c>
      <c r="B7" s="30">
        <v>-3.0403399999999999E-3</v>
      </c>
      <c r="C7" s="30">
        <v>-3.7968380000000002</v>
      </c>
      <c r="D7" s="31" t="s">
        <v>90</v>
      </c>
    </row>
    <row r="8" spans="1:4">
      <c r="A8" s="20" t="s">
        <v>272</v>
      </c>
      <c r="B8" s="30">
        <v>-2.0789999999999999E-5</v>
      </c>
      <c r="C8" s="30">
        <v>-3.765458E-2</v>
      </c>
      <c r="D8" s="31" t="s">
        <v>167</v>
      </c>
    </row>
    <row r="9" spans="1:4">
      <c r="A9" s="20" t="s">
        <v>273</v>
      </c>
      <c r="B9" s="30">
        <v>1.7627299999999999E-3</v>
      </c>
      <c r="C9" s="30">
        <v>1.9373446999999999</v>
      </c>
      <c r="D9" s="31" t="s">
        <v>90</v>
      </c>
    </row>
    <row r="10" spans="1:4">
      <c r="A10" s="20" t="s">
        <v>274</v>
      </c>
      <c r="B10" s="30">
        <v>5.6190999999999999E-4</v>
      </c>
      <c r="C10" s="30">
        <v>1.6969972</v>
      </c>
      <c r="D10" s="31" t="s">
        <v>90</v>
      </c>
    </row>
    <row r="11" spans="1:4">
      <c r="A11" s="20" t="s">
        <v>275</v>
      </c>
      <c r="B11" s="30">
        <v>3.4623399999999999E-2</v>
      </c>
      <c r="C11" s="30">
        <v>17.223783999999998</v>
      </c>
      <c r="D11" s="31" t="s">
        <v>90</v>
      </c>
    </row>
    <row r="12" spans="1:4">
      <c r="A12" s="20" t="s">
        <v>276</v>
      </c>
      <c r="B12" s="30">
        <v>4.81994E-3</v>
      </c>
      <c r="C12" s="30">
        <v>4.6112956000000001</v>
      </c>
      <c r="D12" s="31" t="s">
        <v>90</v>
      </c>
    </row>
    <row r="13" spans="1:4">
      <c r="A13" s="14" t="s">
        <v>31</v>
      </c>
      <c r="B13" s="16" t="s">
        <v>166</v>
      </c>
      <c r="C13" s="16" t="s">
        <v>166</v>
      </c>
      <c r="D13" s="38"/>
    </row>
  </sheetData>
  <mergeCells count="1">
    <mergeCell ref="A1:C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7"/>
  <sheetViews>
    <sheetView workbookViewId="0">
      <selection activeCell="B3" sqref="B3:D3"/>
    </sheetView>
  </sheetViews>
  <sheetFormatPr baseColWidth="10" defaultColWidth="10.83203125" defaultRowHeight="16"/>
  <cols>
    <col min="1" max="1" width="26.83203125" style="21" customWidth="1"/>
    <col min="2" max="2" width="13.33203125" style="30" customWidth="1"/>
    <col min="3" max="3" width="13.83203125" style="30" customWidth="1"/>
    <col min="4" max="16384" width="10.83203125" style="21"/>
  </cols>
  <sheetData>
    <row r="1" spans="1:4">
      <c r="A1" s="108" t="s">
        <v>277</v>
      </c>
      <c r="B1" s="108"/>
      <c r="C1" s="108"/>
      <c r="D1" s="108"/>
    </row>
    <row r="2" spans="1:4">
      <c r="A2" s="92" t="s">
        <v>278</v>
      </c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17" thickTop="1">
      <c r="A4" s="20" t="s">
        <v>279</v>
      </c>
      <c r="B4" s="30">
        <v>-3.2006999999999999E-4</v>
      </c>
      <c r="C4" s="30">
        <v>-0.37459656000000002</v>
      </c>
      <c r="D4" s="31" t="s">
        <v>167</v>
      </c>
    </row>
    <row r="5" spans="1:4">
      <c r="A5" s="20" t="s">
        <v>280</v>
      </c>
      <c r="B5" s="30">
        <v>1.5761900000000001E-3</v>
      </c>
      <c r="C5" s="30">
        <v>0.57914860999999995</v>
      </c>
      <c r="D5" s="31" t="s">
        <v>167</v>
      </c>
    </row>
    <row r="6" spans="1:4">
      <c r="A6" s="20" t="s">
        <v>281</v>
      </c>
      <c r="B6" s="30">
        <v>-8.7752000000000001E-4</v>
      </c>
      <c r="C6" s="30">
        <v>-1.5674264</v>
      </c>
      <c r="D6" s="31" t="s">
        <v>167</v>
      </c>
    </row>
    <row r="7" spans="1:4">
      <c r="A7" s="20" t="s">
        <v>282</v>
      </c>
      <c r="B7" s="30">
        <v>6.9049300000000001E-3</v>
      </c>
      <c r="C7" s="30">
        <v>2.7479808000000001</v>
      </c>
      <c r="D7" s="31" t="s">
        <v>90</v>
      </c>
    </row>
    <row r="8" spans="1:4">
      <c r="A8" s="33" t="s">
        <v>283</v>
      </c>
      <c r="B8" s="34">
        <v>1.0292340000000001E-2</v>
      </c>
      <c r="C8" s="34">
        <v>3.5529115999999998</v>
      </c>
      <c r="D8" s="35" t="s">
        <v>90</v>
      </c>
    </row>
    <row r="9" spans="1:4">
      <c r="A9" s="20" t="s">
        <v>284</v>
      </c>
      <c r="B9" s="30">
        <v>3.193584E-2</v>
      </c>
      <c r="C9" s="30">
        <v>4.6883052000000003</v>
      </c>
      <c r="D9" s="31" t="s">
        <v>90</v>
      </c>
    </row>
    <row r="10" spans="1:4">
      <c r="A10" s="20" t="s">
        <v>285</v>
      </c>
      <c r="B10" s="30">
        <v>3.2321400000000001E-3</v>
      </c>
      <c r="C10" s="30">
        <v>1.523631</v>
      </c>
      <c r="D10" s="31" t="s">
        <v>167</v>
      </c>
    </row>
    <row r="11" spans="1:4">
      <c r="A11" s="20" t="s">
        <v>286</v>
      </c>
      <c r="B11" s="30">
        <v>-6.9648100000000001E-3</v>
      </c>
      <c r="C11" s="30">
        <v>-2.3094697000000002</v>
      </c>
      <c r="D11" s="31" t="s">
        <v>90</v>
      </c>
    </row>
    <row r="12" spans="1:4">
      <c r="A12" s="20" t="s">
        <v>287</v>
      </c>
      <c r="B12" s="30">
        <v>2.0645099999999999E-3</v>
      </c>
      <c r="C12" s="30">
        <v>1.6948078</v>
      </c>
      <c r="D12" s="31" t="s">
        <v>90</v>
      </c>
    </row>
    <row r="13" spans="1:4">
      <c r="A13" s="20" t="s">
        <v>288</v>
      </c>
      <c r="B13" s="30">
        <v>-7.8529999999999995E-5</v>
      </c>
      <c r="C13" s="30">
        <v>-6.6101339999999995E-2</v>
      </c>
      <c r="D13" s="31" t="s">
        <v>167</v>
      </c>
    </row>
    <row r="14" spans="1:4">
      <c r="A14" s="20" t="s">
        <v>289</v>
      </c>
      <c r="B14" s="30">
        <v>-6.9620000000000003E-3</v>
      </c>
      <c r="C14" s="30">
        <v>-4.8710329000000003</v>
      </c>
      <c r="D14" s="31" t="s">
        <v>167</v>
      </c>
    </row>
    <row r="15" spans="1:4">
      <c r="A15" s="20" t="s">
        <v>290</v>
      </c>
      <c r="B15" s="30">
        <v>-8.4603E-4</v>
      </c>
      <c r="C15" s="30">
        <v>-0.45961802000000002</v>
      </c>
      <c r="D15" s="31" t="s">
        <v>167</v>
      </c>
    </row>
    <row r="16" spans="1:4">
      <c r="A16" s="20" t="s">
        <v>291</v>
      </c>
      <c r="B16" s="30">
        <v>5.0967999999999999E-4</v>
      </c>
      <c r="C16" s="30">
        <v>0.29525698</v>
      </c>
      <c r="D16" s="31" t="s">
        <v>167</v>
      </c>
    </row>
    <row r="17" spans="1:4">
      <c r="A17" s="14" t="s">
        <v>292</v>
      </c>
      <c r="B17" s="16">
        <v>-8.8251400000000004E-3</v>
      </c>
      <c r="C17" s="16">
        <v>-2.1542995999999999</v>
      </c>
      <c r="D17" s="38" t="s">
        <v>90</v>
      </c>
    </row>
  </sheetData>
  <mergeCells count="1">
    <mergeCell ref="A1:D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opLeftCell="KZ1" workbookViewId="0">
      <selection activeCell="E14" sqref="E14:E15"/>
    </sheetView>
  </sheetViews>
  <sheetFormatPr baseColWidth="10" defaultColWidth="11" defaultRowHeight="16"/>
  <sheetData>
    <row r="1" spans="1:6">
      <c r="A1" s="61" t="s">
        <v>0</v>
      </c>
      <c r="B1" s="62"/>
      <c r="C1" s="62"/>
      <c r="D1" s="62"/>
      <c r="E1" s="62"/>
      <c r="F1" s="62"/>
    </row>
    <row r="2" spans="1:6">
      <c r="A2" s="62"/>
      <c r="B2" s="62"/>
      <c r="C2" s="62"/>
      <c r="D2" s="62"/>
      <c r="E2" s="62"/>
      <c r="F2" s="62"/>
    </row>
    <row r="3" spans="1:6" ht="44" thickBot="1">
      <c r="A3" s="63" t="s">
        <v>1</v>
      </c>
      <c r="B3" s="64" t="s">
        <v>2</v>
      </c>
      <c r="C3" s="64" t="s">
        <v>3</v>
      </c>
      <c r="D3" s="64" t="s">
        <v>4</v>
      </c>
      <c r="E3" s="64" t="s">
        <v>5</v>
      </c>
      <c r="F3" s="65" t="s">
        <v>6</v>
      </c>
    </row>
    <row r="4" spans="1:6" ht="17" thickTop="1">
      <c r="A4" s="66" t="s">
        <v>7</v>
      </c>
      <c r="B4" s="67" t="s">
        <v>8</v>
      </c>
      <c r="C4" s="67">
        <v>410</v>
      </c>
      <c r="D4" s="68">
        <f>C4/$C$16*100</f>
        <v>7.0073491710818665</v>
      </c>
      <c r="E4" s="95">
        <f>SUM(C4:C13)</f>
        <v>3771</v>
      </c>
      <c r="F4" s="96">
        <f>E4/C16*100</f>
        <v>64.450521278413945</v>
      </c>
    </row>
    <row r="5" spans="1:6">
      <c r="A5" s="66" t="s">
        <v>9</v>
      </c>
      <c r="B5" s="67" t="s">
        <v>8</v>
      </c>
      <c r="C5" s="67">
        <v>301</v>
      </c>
      <c r="D5" s="68">
        <f t="shared" ref="D5:D15" si="0">C5/$C$16*100</f>
        <v>5.1444197573064434</v>
      </c>
      <c r="E5" s="95"/>
      <c r="F5" s="96"/>
    </row>
    <row r="6" spans="1:6">
      <c r="A6" s="66" t="s">
        <v>10</v>
      </c>
      <c r="B6" s="67" t="s">
        <v>8</v>
      </c>
      <c r="C6" s="67">
        <v>387</v>
      </c>
      <c r="D6" s="68">
        <f t="shared" si="0"/>
        <v>6.6142539736797126</v>
      </c>
      <c r="E6" s="95"/>
      <c r="F6" s="96"/>
    </row>
    <row r="7" spans="1:6">
      <c r="A7" s="66" t="s">
        <v>11</v>
      </c>
      <c r="B7" s="67" t="s">
        <v>8</v>
      </c>
      <c r="C7" s="69">
        <v>1162</v>
      </c>
      <c r="D7" s="68">
        <f t="shared" si="0"/>
        <v>19.859853016578363</v>
      </c>
      <c r="E7" s="95"/>
      <c r="F7" s="96"/>
    </row>
    <row r="8" spans="1:6">
      <c r="A8" s="66" t="s">
        <v>12</v>
      </c>
      <c r="B8" s="67" t="s">
        <v>8</v>
      </c>
      <c r="C8" s="67">
        <v>400</v>
      </c>
      <c r="D8" s="68">
        <f t="shared" si="0"/>
        <v>6.8364382156896264</v>
      </c>
      <c r="E8" s="95"/>
      <c r="F8" s="96"/>
    </row>
    <row r="9" spans="1:6">
      <c r="A9" s="66" t="s">
        <v>13</v>
      </c>
      <c r="B9" s="67" t="s">
        <v>8</v>
      </c>
      <c r="C9" s="67">
        <v>79</v>
      </c>
      <c r="D9" s="68">
        <f t="shared" si="0"/>
        <v>1.3501965475987012</v>
      </c>
      <c r="E9" s="95"/>
      <c r="F9" s="96"/>
    </row>
    <row r="10" spans="1:6">
      <c r="A10" s="66" t="s">
        <v>14</v>
      </c>
      <c r="B10" s="67" t="s">
        <v>8</v>
      </c>
      <c r="C10" s="67">
        <v>213</v>
      </c>
      <c r="D10" s="68">
        <f t="shared" si="0"/>
        <v>3.6404033498547252</v>
      </c>
      <c r="E10" s="95"/>
      <c r="F10" s="96"/>
    </row>
    <row r="11" spans="1:6">
      <c r="A11" s="66" t="s">
        <v>15</v>
      </c>
      <c r="B11" s="67" t="s">
        <v>8</v>
      </c>
      <c r="C11" s="67">
        <v>305</v>
      </c>
      <c r="D11" s="68">
        <f t="shared" si="0"/>
        <v>5.2127841394633396</v>
      </c>
      <c r="E11" s="95"/>
      <c r="F11" s="96"/>
    </row>
    <row r="12" spans="1:6">
      <c r="A12" s="66" t="s">
        <v>16</v>
      </c>
      <c r="B12" s="67" t="s">
        <v>8</v>
      </c>
      <c r="C12" s="67">
        <v>437</v>
      </c>
      <c r="D12" s="68">
        <f t="shared" si="0"/>
        <v>7.4688087506409166</v>
      </c>
      <c r="E12" s="95"/>
      <c r="F12" s="96"/>
    </row>
    <row r="13" spans="1:6">
      <c r="A13" s="66" t="s">
        <v>17</v>
      </c>
      <c r="B13" s="67" t="s">
        <v>8</v>
      </c>
      <c r="C13" s="67">
        <v>77</v>
      </c>
      <c r="D13" s="68">
        <f t="shared" si="0"/>
        <v>1.3160143565202529</v>
      </c>
      <c r="E13" s="95"/>
      <c r="F13" s="96"/>
    </row>
    <row r="14" spans="1:6">
      <c r="A14" s="70" t="s">
        <v>18</v>
      </c>
      <c r="B14" s="71" t="s">
        <v>19</v>
      </c>
      <c r="C14" s="71">
        <v>927</v>
      </c>
      <c r="D14" s="72">
        <f t="shared" si="0"/>
        <v>15.843445564860708</v>
      </c>
      <c r="E14" s="97">
        <f>SUM(C14:C15)</f>
        <v>2080</v>
      </c>
      <c r="F14" s="98">
        <f>E14/C16*100</f>
        <v>35.549478721586055</v>
      </c>
    </row>
    <row r="15" spans="1:6">
      <c r="A15" s="70" t="s">
        <v>20</v>
      </c>
      <c r="B15" s="71" t="s">
        <v>19</v>
      </c>
      <c r="C15" s="73">
        <v>1153</v>
      </c>
      <c r="D15" s="72">
        <f t="shared" si="0"/>
        <v>19.706033156725347</v>
      </c>
      <c r="E15" s="97"/>
      <c r="F15" s="98"/>
    </row>
    <row r="16" spans="1:6">
      <c r="A16" s="74"/>
      <c r="B16" s="75"/>
      <c r="C16" s="76">
        <v>5851</v>
      </c>
      <c r="D16" s="77">
        <f>SUM(D4:D15)</f>
        <v>100</v>
      </c>
      <c r="E16" s="75"/>
      <c r="F16" s="78"/>
    </row>
  </sheetData>
  <mergeCells count="4">
    <mergeCell ref="E4:E13"/>
    <mergeCell ref="F4:F13"/>
    <mergeCell ref="E14:E15"/>
    <mergeCell ref="F14:F1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2"/>
  <sheetViews>
    <sheetView workbookViewId="0">
      <selection activeCell="B3" sqref="B3:D3"/>
    </sheetView>
  </sheetViews>
  <sheetFormatPr baseColWidth="10" defaultColWidth="10.83203125" defaultRowHeight="16"/>
  <cols>
    <col min="1" max="1" width="27.83203125" style="21" customWidth="1"/>
    <col min="2" max="2" width="12.1640625" style="30" customWidth="1"/>
    <col min="3" max="3" width="15.6640625" style="30" customWidth="1"/>
    <col min="4" max="16384" width="10.83203125" style="21"/>
  </cols>
  <sheetData>
    <row r="1" spans="1:4">
      <c r="A1" s="108" t="s">
        <v>293</v>
      </c>
      <c r="B1" s="108"/>
      <c r="C1" s="108"/>
    </row>
    <row r="2" spans="1:4">
      <c r="A2" s="92" t="s">
        <v>294</v>
      </c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35" thickTop="1">
      <c r="A4" s="37" t="s">
        <v>295</v>
      </c>
      <c r="B4" s="34">
        <v>2.5324349999999999E-2</v>
      </c>
      <c r="C4" s="34">
        <v>3.6131598999999999</v>
      </c>
      <c r="D4" s="35" t="s">
        <v>90</v>
      </c>
    </row>
    <row r="5" spans="1:4" ht="17">
      <c r="A5" s="24" t="s">
        <v>296</v>
      </c>
      <c r="B5" s="30">
        <v>-1.0797660000000001E-2</v>
      </c>
      <c r="C5" s="30">
        <v>-1.8974947</v>
      </c>
      <c r="D5" s="31" t="s">
        <v>90</v>
      </c>
    </row>
    <row r="6" spans="1:4" ht="34">
      <c r="A6" s="24" t="s">
        <v>297</v>
      </c>
      <c r="B6" s="30">
        <v>1.8938500000000001E-3</v>
      </c>
      <c r="C6" s="30">
        <v>0.41611353000000001</v>
      </c>
      <c r="D6" s="31" t="s">
        <v>167</v>
      </c>
    </row>
    <row r="7" spans="1:4" ht="34">
      <c r="A7" s="37" t="s">
        <v>298</v>
      </c>
      <c r="B7" s="34">
        <v>6.1231499999999999E-3</v>
      </c>
      <c r="C7" s="34">
        <v>1.1866895</v>
      </c>
      <c r="D7" s="35" t="s">
        <v>167</v>
      </c>
    </row>
    <row r="8" spans="1:4" ht="34">
      <c r="A8" s="37" t="s">
        <v>299</v>
      </c>
      <c r="B8" s="34">
        <v>-2.207835E-2</v>
      </c>
      <c r="C8" s="34">
        <v>-6.2132899999999998</v>
      </c>
      <c r="D8" s="35" t="s">
        <v>90</v>
      </c>
    </row>
    <row r="9" spans="1:4" ht="17">
      <c r="A9" s="37" t="s">
        <v>300</v>
      </c>
      <c r="B9" s="34">
        <v>-1.0820300000000001E-3</v>
      </c>
      <c r="C9" s="34">
        <v>-0.25120567999999999</v>
      </c>
      <c r="D9" s="35" t="s">
        <v>167</v>
      </c>
    </row>
    <row r="10" spans="1:4" ht="34">
      <c r="A10" s="24" t="s">
        <v>301</v>
      </c>
      <c r="B10" s="30">
        <v>-1.2652450000000001E-2</v>
      </c>
      <c r="C10" s="30">
        <v>-4.8279379999999996</v>
      </c>
      <c r="D10" s="31" t="s">
        <v>90</v>
      </c>
    </row>
    <row r="11" spans="1:4" ht="17">
      <c r="A11" s="24" t="s">
        <v>302</v>
      </c>
      <c r="B11" s="30">
        <v>-1.1073E-2</v>
      </c>
      <c r="C11" s="30">
        <v>-3.1318394000000001</v>
      </c>
      <c r="D11" s="31" t="s">
        <v>90</v>
      </c>
    </row>
    <row r="12" spans="1:4" ht="34">
      <c r="A12" s="51" t="s">
        <v>303</v>
      </c>
      <c r="B12" s="16">
        <v>-5.2346299999999997E-3</v>
      </c>
      <c r="C12" s="16">
        <v>-3.6416461999999998</v>
      </c>
      <c r="D12" s="38" t="s">
        <v>90</v>
      </c>
    </row>
  </sheetData>
  <mergeCells count="1">
    <mergeCell ref="A1:C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4"/>
  <sheetViews>
    <sheetView workbookViewId="0">
      <selection activeCell="B3" sqref="B3:D3"/>
    </sheetView>
  </sheetViews>
  <sheetFormatPr baseColWidth="10" defaultColWidth="10.83203125" defaultRowHeight="16"/>
  <cols>
    <col min="1" max="1" width="29.33203125" style="21" customWidth="1"/>
    <col min="2" max="2" width="14.83203125" style="30" customWidth="1"/>
    <col min="3" max="3" width="14" style="30" customWidth="1"/>
    <col min="4" max="16384" width="10.83203125" style="21"/>
  </cols>
  <sheetData>
    <row r="1" spans="1:4">
      <c r="A1" s="108" t="s">
        <v>304</v>
      </c>
      <c r="B1" s="108"/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35" thickTop="1">
      <c r="A4" s="23" t="s">
        <v>305</v>
      </c>
      <c r="B4" s="32"/>
      <c r="C4" s="32"/>
      <c r="D4" s="45"/>
    </row>
    <row r="5" spans="1:4" ht="17">
      <c r="A5" s="37" t="s">
        <v>306</v>
      </c>
      <c r="B5" s="34">
        <v>7.5798699999999998E-3</v>
      </c>
      <c r="C5" s="34">
        <v>0.13594005000000001</v>
      </c>
      <c r="D5" s="35" t="s">
        <v>167</v>
      </c>
    </row>
    <row r="6" spans="1:4" ht="17">
      <c r="A6" s="37" t="s">
        <v>307</v>
      </c>
      <c r="B6" s="34">
        <v>-4.0658020000000003E-2</v>
      </c>
      <c r="C6" s="34">
        <v>-0.68645929000000006</v>
      </c>
      <c r="D6" s="35" t="s">
        <v>167</v>
      </c>
    </row>
    <row r="7" spans="1:4" ht="17">
      <c r="A7" s="37" t="s">
        <v>308</v>
      </c>
      <c r="B7" s="34">
        <v>-0.46238763999999999</v>
      </c>
      <c r="C7" s="34">
        <v>-5.4442477</v>
      </c>
      <c r="D7" s="35" t="s">
        <v>90</v>
      </c>
    </row>
    <row r="8" spans="1:4">
      <c r="A8" s="24"/>
      <c r="D8" s="31"/>
    </row>
    <row r="9" spans="1:4" ht="17">
      <c r="A9" s="89" t="s">
        <v>309</v>
      </c>
      <c r="D9" s="31"/>
    </row>
    <row r="10" spans="1:4" ht="17">
      <c r="A10" s="37" t="s">
        <v>310</v>
      </c>
      <c r="B10" s="34">
        <v>-0.40837990000000002</v>
      </c>
      <c r="C10" s="34">
        <v>-4.2241210999999996</v>
      </c>
      <c r="D10" s="35" t="s">
        <v>90</v>
      </c>
    </row>
    <row r="11" spans="1:4" ht="17">
      <c r="A11" s="37" t="s">
        <v>311</v>
      </c>
      <c r="B11" s="34">
        <v>0.31368959000000002</v>
      </c>
      <c r="C11" s="34">
        <v>3.4596445</v>
      </c>
      <c r="D11" s="35" t="s">
        <v>90</v>
      </c>
    </row>
    <row r="12" spans="1:4" ht="17">
      <c r="A12" s="24" t="s">
        <v>312</v>
      </c>
      <c r="B12" s="30">
        <v>-1.9545000000000001E-4</v>
      </c>
      <c r="C12" s="30">
        <v>-3.849E-3</v>
      </c>
      <c r="D12" s="31" t="s">
        <v>167</v>
      </c>
    </row>
    <row r="13" spans="1:4" ht="17">
      <c r="A13" s="24" t="s">
        <v>313</v>
      </c>
      <c r="B13" s="30">
        <v>1.3226450000000001E-2</v>
      </c>
      <c r="C13" s="30">
        <v>0.30302716000000002</v>
      </c>
      <c r="D13" s="31" t="s">
        <v>167</v>
      </c>
    </row>
    <row r="14" spans="1:4" ht="17">
      <c r="A14" s="51" t="s">
        <v>33</v>
      </c>
      <c r="B14" s="16">
        <v>0.14266355999999999</v>
      </c>
      <c r="C14" s="16">
        <v>2.4449706</v>
      </c>
      <c r="D14" s="38" t="s">
        <v>90</v>
      </c>
    </row>
  </sheetData>
  <mergeCells count="1">
    <mergeCell ref="A1:B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8"/>
  <sheetViews>
    <sheetView workbookViewId="0">
      <selection activeCell="B3" sqref="B3:D3"/>
    </sheetView>
  </sheetViews>
  <sheetFormatPr baseColWidth="10" defaultColWidth="10.83203125" defaultRowHeight="16"/>
  <cols>
    <col min="1" max="1" width="37" style="21" customWidth="1"/>
    <col min="2" max="2" width="11.83203125" style="30" customWidth="1"/>
    <col min="3" max="3" width="14.1640625" style="30" customWidth="1"/>
    <col min="4" max="16384" width="10.83203125" style="21"/>
  </cols>
  <sheetData>
    <row r="1" spans="1:4">
      <c r="A1" s="108" t="s">
        <v>314</v>
      </c>
      <c r="B1" s="108"/>
      <c r="C1" s="108"/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35" thickTop="1">
      <c r="A4" s="89" t="s">
        <v>315</v>
      </c>
      <c r="B4" s="32"/>
      <c r="C4" s="32"/>
      <c r="D4" s="45"/>
    </row>
    <row r="5" spans="1:4" ht="17">
      <c r="A5" s="37" t="s">
        <v>316</v>
      </c>
      <c r="B5" s="34">
        <v>-2.4693329999999999E-2</v>
      </c>
      <c r="C5" s="34">
        <v>-1.7009675</v>
      </c>
      <c r="D5" s="35" t="s">
        <v>90</v>
      </c>
    </row>
    <row r="6" spans="1:4" ht="17">
      <c r="A6" s="37" t="s">
        <v>317</v>
      </c>
      <c r="B6" s="34">
        <v>6.321765E-2</v>
      </c>
      <c r="C6" s="34">
        <v>4.250788</v>
      </c>
      <c r="D6" s="35" t="s">
        <v>90</v>
      </c>
    </row>
    <row r="7" spans="1:4" ht="17">
      <c r="A7" s="37" t="s">
        <v>318</v>
      </c>
      <c r="B7" s="34">
        <v>-3.7007789999999999E-2</v>
      </c>
      <c r="C7" s="34">
        <v>-2.5597413000000002</v>
      </c>
      <c r="D7" s="35" t="s">
        <v>90</v>
      </c>
    </row>
    <row r="8" spans="1:4" ht="17">
      <c r="A8" s="37" t="s">
        <v>319</v>
      </c>
      <c r="B8" s="34">
        <v>-2.536238E-2</v>
      </c>
      <c r="C8" s="34">
        <v>-1.7280778999999999</v>
      </c>
      <c r="D8" s="35" t="s">
        <v>90</v>
      </c>
    </row>
    <row r="9" spans="1:4" ht="17">
      <c r="A9" s="37" t="s">
        <v>320</v>
      </c>
      <c r="B9" s="34">
        <v>1.9009849999999998E-2</v>
      </c>
      <c r="C9" s="34">
        <v>1.4742659</v>
      </c>
      <c r="D9" s="35" t="s">
        <v>167</v>
      </c>
    </row>
    <row r="10" spans="1:4" ht="17">
      <c r="A10" s="37" t="s">
        <v>321</v>
      </c>
      <c r="B10" s="34">
        <v>-3.9095890000000001E-2</v>
      </c>
      <c r="C10" s="34">
        <v>-2.5334609000000001</v>
      </c>
      <c r="D10" s="35" t="s">
        <v>90</v>
      </c>
    </row>
    <row r="11" spans="1:4" ht="17">
      <c r="A11" s="37" t="s">
        <v>322</v>
      </c>
      <c r="B11" s="34">
        <v>1.0285310000000001E-2</v>
      </c>
      <c r="C11" s="34">
        <v>1.1580606</v>
      </c>
      <c r="D11" s="35" t="s">
        <v>167</v>
      </c>
    </row>
    <row r="12" spans="1:4" ht="17">
      <c r="A12" s="37" t="s">
        <v>323</v>
      </c>
      <c r="B12" s="34">
        <v>2.2681400000000001E-2</v>
      </c>
      <c r="C12" s="34">
        <v>1.5183423</v>
      </c>
      <c r="D12" s="35" t="s">
        <v>167</v>
      </c>
    </row>
    <row r="13" spans="1:4" ht="17">
      <c r="A13" s="37" t="s">
        <v>324</v>
      </c>
      <c r="B13" s="34">
        <v>2.840403E-2</v>
      </c>
      <c r="C13" s="34">
        <v>1.848679</v>
      </c>
      <c r="D13" s="35" t="s">
        <v>90</v>
      </c>
    </row>
    <row r="14" spans="1:4" ht="17">
      <c r="A14" s="37" t="s">
        <v>325</v>
      </c>
      <c r="B14" s="34">
        <v>-5.6864049999999999E-2</v>
      </c>
      <c r="C14" s="34">
        <v>-5.5419957000000002</v>
      </c>
      <c r="D14" s="35" t="s">
        <v>90</v>
      </c>
    </row>
    <row r="15" spans="1:4" ht="17">
      <c r="A15" s="37" t="s">
        <v>326</v>
      </c>
      <c r="B15" s="34">
        <v>-1.7848240000000001E-2</v>
      </c>
      <c r="C15" s="34">
        <v>-1.7629569</v>
      </c>
      <c r="D15" s="35" t="s">
        <v>90</v>
      </c>
    </row>
    <row r="16" spans="1:4" ht="17">
      <c r="A16" s="37" t="s">
        <v>327</v>
      </c>
      <c r="B16" s="34">
        <v>-1.043082E-2</v>
      </c>
      <c r="C16" s="34">
        <v>-0.98183714</v>
      </c>
      <c r="D16" s="35" t="s">
        <v>167</v>
      </c>
    </row>
    <row r="17" spans="1:4" ht="17">
      <c r="A17" s="37" t="s">
        <v>328</v>
      </c>
      <c r="B17" s="34">
        <v>2.9269030000000001E-2</v>
      </c>
      <c r="C17" s="34">
        <v>2.6100927999999999</v>
      </c>
      <c r="D17" s="35" t="s">
        <v>90</v>
      </c>
    </row>
    <row r="18" spans="1:4" ht="17">
      <c r="A18" s="37" t="s">
        <v>329</v>
      </c>
      <c r="B18" s="34">
        <v>-4.3914759999999997E-2</v>
      </c>
      <c r="C18" s="34">
        <v>-3.2379467000000002</v>
      </c>
      <c r="D18" s="35" t="s">
        <v>90</v>
      </c>
    </row>
    <row r="19" spans="1:4">
      <c r="A19" s="24"/>
      <c r="D19" s="31"/>
    </row>
    <row r="20" spans="1:4" ht="51">
      <c r="A20" s="89" t="s">
        <v>330</v>
      </c>
      <c r="D20" s="31"/>
    </row>
    <row r="21" spans="1:4" ht="17">
      <c r="A21" s="24" t="s">
        <v>331</v>
      </c>
      <c r="B21" s="30">
        <v>-2.2092500000000001E-2</v>
      </c>
      <c r="C21" s="30">
        <v>-1.5706663999999999</v>
      </c>
      <c r="D21" s="31" t="s">
        <v>167</v>
      </c>
    </row>
    <row r="22" spans="1:4" ht="17">
      <c r="A22" s="24" t="s">
        <v>332</v>
      </c>
      <c r="B22" s="30">
        <v>-6.2393520000000001E-2</v>
      </c>
      <c r="C22" s="30">
        <v>-4.7942624</v>
      </c>
      <c r="D22" s="31" t="s">
        <v>90</v>
      </c>
    </row>
    <row r="23" spans="1:4" ht="17">
      <c r="A23" s="37" t="s">
        <v>333</v>
      </c>
      <c r="B23" s="34">
        <v>-6.2113830000000002E-2</v>
      </c>
      <c r="C23" s="34">
        <v>-7.1045368</v>
      </c>
      <c r="D23" s="35" t="s">
        <v>90</v>
      </c>
    </row>
    <row r="24" spans="1:4" ht="17">
      <c r="A24" s="37" t="s">
        <v>334</v>
      </c>
      <c r="B24" s="34">
        <v>-4.5411939999999998E-2</v>
      </c>
      <c r="C24" s="34">
        <v>-3.3361051000000002</v>
      </c>
      <c r="D24" s="35" t="s">
        <v>90</v>
      </c>
    </row>
    <row r="25" spans="1:4" ht="17">
      <c r="A25" s="24" t="s">
        <v>335</v>
      </c>
      <c r="B25" s="30">
        <v>-6.6511999999999995E-4</v>
      </c>
      <c r="C25" s="30">
        <v>-4.7049819999999999E-2</v>
      </c>
      <c r="D25" s="31" t="s">
        <v>167</v>
      </c>
    </row>
    <row r="26" spans="1:4" ht="17">
      <c r="A26" s="37" t="s">
        <v>336</v>
      </c>
      <c r="B26" s="34">
        <v>-3.205968E-2</v>
      </c>
      <c r="C26" s="34">
        <v>-2.7536453000000001</v>
      </c>
      <c r="D26" s="35" t="s">
        <v>90</v>
      </c>
    </row>
    <row r="27" spans="1:4" ht="17">
      <c r="A27" s="37" t="s">
        <v>337</v>
      </c>
      <c r="B27" s="34">
        <v>-3.6048940000000002E-2</v>
      </c>
      <c r="C27" s="34">
        <v>-3.3280919</v>
      </c>
      <c r="D27" s="35" t="s">
        <v>90</v>
      </c>
    </row>
    <row r="28" spans="1:4" ht="17">
      <c r="A28" s="37" t="s">
        <v>338</v>
      </c>
      <c r="B28" s="34">
        <v>-5.60224E-2</v>
      </c>
      <c r="C28" s="34">
        <v>-4.5593921999999996</v>
      </c>
      <c r="D28" s="35" t="s">
        <v>90</v>
      </c>
    </row>
    <row r="29" spans="1:4" ht="17">
      <c r="A29" s="37" t="s">
        <v>339</v>
      </c>
      <c r="B29" s="34">
        <v>-3.8743479999999997E-2</v>
      </c>
      <c r="C29" s="34">
        <v>-3.7893336999999998</v>
      </c>
      <c r="D29" s="35" t="s">
        <v>90</v>
      </c>
    </row>
    <row r="30" spans="1:4" ht="17">
      <c r="A30" s="37" t="s">
        <v>340</v>
      </c>
      <c r="B30" s="34">
        <v>-2.614379E-2</v>
      </c>
      <c r="C30" s="34">
        <v>-2.3888126999999999</v>
      </c>
      <c r="D30" s="35" t="s">
        <v>90</v>
      </c>
    </row>
    <row r="31" spans="1:4">
      <c r="A31" s="24"/>
      <c r="D31" s="31"/>
    </row>
    <row r="32" spans="1:4" ht="34">
      <c r="A32" s="91" t="s">
        <v>341</v>
      </c>
      <c r="B32" s="34"/>
      <c r="C32" s="34"/>
      <c r="D32" s="35"/>
    </row>
    <row r="33" spans="1:4" ht="17">
      <c r="A33" s="40" t="s">
        <v>342</v>
      </c>
      <c r="B33" s="52">
        <v>7.5814210000000007E-2</v>
      </c>
      <c r="C33" s="52">
        <v>5.4486651000000004</v>
      </c>
      <c r="D33" s="35" t="s">
        <v>90</v>
      </c>
    </row>
    <row r="34" spans="1:4" ht="17">
      <c r="A34" s="40" t="s">
        <v>343</v>
      </c>
      <c r="B34" s="52">
        <v>-9.2877219999999996E-2</v>
      </c>
      <c r="C34" s="52">
        <v>-6.2654816999999996</v>
      </c>
      <c r="D34" s="35" t="s">
        <v>90</v>
      </c>
    </row>
    <row r="35" spans="1:4" ht="17">
      <c r="A35" s="40" t="s">
        <v>344</v>
      </c>
      <c r="B35" s="52">
        <v>1.706301E-2</v>
      </c>
      <c r="C35" s="52">
        <v>1.1568807000000001</v>
      </c>
      <c r="D35" s="35" t="s">
        <v>167</v>
      </c>
    </row>
    <row r="36" spans="1:4">
      <c r="A36" s="24"/>
      <c r="D36" s="31"/>
    </row>
    <row r="37" spans="1:4" ht="34">
      <c r="A37" s="93" t="s">
        <v>345</v>
      </c>
      <c r="D37" s="31"/>
    </row>
    <row r="38" spans="1:4" ht="17">
      <c r="A38" s="41" t="s">
        <v>346</v>
      </c>
      <c r="B38" s="32">
        <v>8.6998039999999999E-2</v>
      </c>
      <c r="C38" s="32">
        <v>5.9509426000000003</v>
      </c>
      <c r="D38" s="31" t="s">
        <v>90</v>
      </c>
    </row>
    <row r="39" spans="1:4" ht="17">
      <c r="A39" s="41" t="s">
        <v>347</v>
      </c>
      <c r="B39" s="32">
        <v>5.2119649999999997E-2</v>
      </c>
      <c r="C39" s="32">
        <v>7.7338079000000004</v>
      </c>
      <c r="D39" s="31" t="s">
        <v>90</v>
      </c>
    </row>
    <row r="40" spans="1:4" ht="17">
      <c r="A40" s="41" t="s">
        <v>348</v>
      </c>
      <c r="B40" s="32">
        <v>-5.1149449999999999E-2</v>
      </c>
      <c r="C40" s="32">
        <v>-6.2363138999999999</v>
      </c>
      <c r="D40" s="31" t="s">
        <v>90</v>
      </c>
    </row>
    <row r="41" spans="1:4" ht="17">
      <c r="A41" s="41" t="s">
        <v>279</v>
      </c>
      <c r="B41" s="32">
        <v>-1.0524E-3</v>
      </c>
      <c r="C41" s="32">
        <v>-0.46118184000000001</v>
      </c>
      <c r="D41" s="31" t="s">
        <v>167</v>
      </c>
    </row>
    <row r="42" spans="1:4" ht="17">
      <c r="A42" s="41" t="s">
        <v>31</v>
      </c>
      <c r="B42" s="32" t="s">
        <v>166</v>
      </c>
      <c r="C42" s="32" t="s">
        <v>166</v>
      </c>
      <c r="D42" s="31"/>
    </row>
    <row r="43" spans="1:4" ht="17">
      <c r="A43" s="41" t="s">
        <v>349</v>
      </c>
      <c r="B43" s="32">
        <v>-6.0572069999999999E-2</v>
      </c>
      <c r="C43" s="32">
        <v>-3.9378096999999999</v>
      </c>
      <c r="D43" s="31" t="s">
        <v>90</v>
      </c>
    </row>
    <row r="44" spans="1:4">
      <c r="A44" s="24"/>
      <c r="D44" s="31"/>
    </row>
    <row r="45" spans="1:4" ht="34">
      <c r="A45" s="93" t="s">
        <v>350</v>
      </c>
      <c r="D45" s="31"/>
    </row>
    <row r="46" spans="1:4" ht="17">
      <c r="A46" s="41" t="s">
        <v>351</v>
      </c>
      <c r="B46" s="32">
        <v>-1.35242E-3</v>
      </c>
      <c r="C46" s="32">
        <v>-1.0098317999999999</v>
      </c>
      <c r="D46" s="31" t="s">
        <v>167</v>
      </c>
    </row>
    <row r="47" spans="1:4" ht="17">
      <c r="A47" s="41" t="s">
        <v>352</v>
      </c>
      <c r="B47" s="32">
        <v>-4.2674650000000001E-2</v>
      </c>
      <c r="C47" s="32">
        <v>-3.5162803</v>
      </c>
      <c r="D47" s="31" t="s">
        <v>90</v>
      </c>
    </row>
    <row r="48" spans="1:4" ht="17">
      <c r="A48" s="53" t="s">
        <v>353</v>
      </c>
      <c r="B48" s="54">
        <v>-1.3869500000000001E-3</v>
      </c>
      <c r="C48" s="54">
        <v>-0.98413854000000001</v>
      </c>
      <c r="D48" s="38" t="s">
        <v>167</v>
      </c>
    </row>
  </sheetData>
  <mergeCells count="1">
    <mergeCell ref="A1:C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4"/>
  <sheetViews>
    <sheetView workbookViewId="0">
      <selection activeCell="B3" sqref="B3:D3"/>
    </sheetView>
  </sheetViews>
  <sheetFormatPr baseColWidth="10" defaultColWidth="10.83203125" defaultRowHeight="16"/>
  <cols>
    <col min="1" max="1" width="31.6640625" style="21" customWidth="1"/>
    <col min="2" max="2" width="12" style="30" customWidth="1"/>
    <col min="3" max="3" width="10.83203125" style="30"/>
    <col min="4" max="16384" width="10.83203125" style="21"/>
  </cols>
  <sheetData>
    <row r="1" spans="1:4">
      <c r="A1" s="25" t="s">
        <v>354</v>
      </c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52" thickTop="1">
      <c r="A4" s="37" t="s">
        <v>355</v>
      </c>
      <c r="B4" s="34">
        <v>-1.1795689999999999E-2</v>
      </c>
      <c r="C4" s="34">
        <v>-0.93970043999999997</v>
      </c>
      <c r="D4" s="35" t="s">
        <v>167</v>
      </c>
    </row>
    <row r="5" spans="1:4">
      <c r="A5" s="24"/>
      <c r="D5" s="31"/>
    </row>
    <row r="6" spans="1:4" ht="17">
      <c r="A6" s="89" t="s">
        <v>356</v>
      </c>
      <c r="D6" s="31"/>
    </row>
    <row r="7" spans="1:4" ht="17">
      <c r="A7" s="24" t="s">
        <v>334</v>
      </c>
      <c r="B7" s="30">
        <v>2.2990719999999999E-2</v>
      </c>
      <c r="C7" s="30">
        <v>2.8907539</v>
      </c>
      <c r="D7" s="31" t="s">
        <v>90</v>
      </c>
    </row>
    <row r="8" spans="1:4" ht="17">
      <c r="A8" s="24" t="s">
        <v>357</v>
      </c>
      <c r="B8" s="30">
        <v>4.8278999999999998E-4</v>
      </c>
      <c r="C8" s="30">
        <v>0.15437596000000001</v>
      </c>
      <c r="D8" s="31" t="s">
        <v>167</v>
      </c>
    </row>
    <row r="9" spans="1:4" ht="17">
      <c r="A9" s="24" t="s">
        <v>358</v>
      </c>
      <c r="B9" s="30">
        <v>3.9576559999999997E-2</v>
      </c>
      <c r="C9" s="30">
        <v>2.7093533999999999</v>
      </c>
      <c r="D9" s="31" t="s">
        <v>90</v>
      </c>
    </row>
    <row r="10" spans="1:4" ht="17">
      <c r="A10" s="24" t="s">
        <v>359</v>
      </c>
      <c r="B10" s="30">
        <v>-4.2266560000000002E-2</v>
      </c>
      <c r="C10" s="30">
        <v>-2.7276622000000001</v>
      </c>
      <c r="D10" s="31" t="s">
        <v>90</v>
      </c>
    </row>
    <row r="11" spans="1:4" ht="17">
      <c r="A11" s="24" t="s">
        <v>360</v>
      </c>
      <c r="B11" s="30">
        <v>-1.7126530000000001E-2</v>
      </c>
      <c r="C11" s="30">
        <v>-4.0114182999999999</v>
      </c>
      <c r="D11" s="31" t="s">
        <v>90</v>
      </c>
    </row>
    <row r="12" spans="1:4" ht="17">
      <c r="A12" s="24" t="s">
        <v>339</v>
      </c>
      <c r="B12" s="30">
        <v>5.51382E-3</v>
      </c>
      <c r="C12" s="30">
        <v>3.0528320999999998</v>
      </c>
      <c r="D12" s="31" t="s">
        <v>90</v>
      </c>
    </row>
    <row r="13" spans="1:4" ht="17">
      <c r="A13" s="24" t="s">
        <v>361</v>
      </c>
      <c r="B13" s="30">
        <v>-1.1233480000000001E-2</v>
      </c>
      <c r="C13" s="30">
        <v>-2.6856760999999998</v>
      </c>
      <c r="D13" s="31" t="s">
        <v>90</v>
      </c>
    </row>
    <row r="14" spans="1:4" ht="17">
      <c r="A14" s="51" t="s">
        <v>336</v>
      </c>
      <c r="B14" s="16">
        <v>2.0626799999999999E-3</v>
      </c>
      <c r="C14" s="16">
        <v>0.38587105999999999</v>
      </c>
      <c r="D14" s="38" t="s">
        <v>167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20"/>
  <sheetViews>
    <sheetView workbookViewId="0">
      <selection activeCell="B3" sqref="B3"/>
    </sheetView>
  </sheetViews>
  <sheetFormatPr baseColWidth="10" defaultColWidth="10.83203125" defaultRowHeight="16"/>
  <cols>
    <col min="1" max="1" width="34.5" style="21" customWidth="1"/>
    <col min="2" max="2" width="12.5" style="30" customWidth="1"/>
    <col min="3" max="3" width="14" style="30" customWidth="1"/>
    <col min="4" max="16384" width="10.83203125" style="21"/>
  </cols>
  <sheetData>
    <row r="1" spans="1:4">
      <c r="A1" s="108" t="s">
        <v>362</v>
      </c>
      <c r="B1" s="108"/>
      <c r="C1" s="108"/>
    </row>
    <row r="2" spans="1:4">
      <c r="A2" s="55"/>
      <c r="B2" s="56"/>
      <c r="C2" s="56"/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35" thickTop="1">
      <c r="A4" s="91" t="s">
        <v>363</v>
      </c>
      <c r="B4" s="34">
        <v>-2.105284E-2</v>
      </c>
      <c r="C4" s="34">
        <v>-1.9504975</v>
      </c>
      <c r="D4" s="35" t="s">
        <v>90</v>
      </c>
    </row>
    <row r="5" spans="1:4">
      <c r="A5" s="24"/>
      <c r="D5" s="31"/>
    </row>
    <row r="6" spans="1:4" ht="17">
      <c r="A6" s="89" t="s">
        <v>364</v>
      </c>
      <c r="D6" s="31"/>
    </row>
    <row r="7" spans="1:4" ht="17">
      <c r="A7" s="24" t="s">
        <v>365</v>
      </c>
      <c r="B7" s="30">
        <v>-3.5113599999999998E-3</v>
      </c>
      <c r="C7" s="30">
        <v>-0.30807688</v>
      </c>
      <c r="D7" s="31" t="s">
        <v>167</v>
      </c>
    </row>
    <row r="8" spans="1:4" ht="17">
      <c r="A8" s="24" t="s">
        <v>366</v>
      </c>
      <c r="B8" s="30">
        <v>-8.9546999999999995E-3</v>
      </c>
      <c r="C8" s="30">
        <v>-1.2155212</v>
      </c>
      <c r="D8" s="31" t="s">
        <v>167</v>
      </c>
    </row>
    <row r="9" spans="1:4" ht="17">
      <c r="A9" s="24" t="s">
        <v>367</v>
      </c>
      <c r="B9" s="30">
        <v>-6.2985999999999999E-4</v>
      </c>
      <c r="C9" s="30">
        <v>-0.31092309000000001</v>
      </c>
      <c r="D9" s="31" t="s">
        <v>167</v>
      </c>
    </row>
    <row r="10" spans="1:4" ht="17">
      <c r="A10" s="37" t="s">
        <v>368</v>
      </c>
      <c r="B10" s="34">
        <v>2.4489770000000001E-2</v>
      </c>
      <c r="C10" s="34">
        <v>2.7780532999999998</v>
      </c>
      <c r="D10" s="35" t="s">
        <v>90</v>
      </c>
    </row>
    <row r="11" spans="1:4" ht="17">
      <c r="A11" s="24" t="s">
        <v>31</v>
      </c>
      <c r="B11" s="30">
        <v>-1.1393850000000001E-2</v>
      </c>
      <c r="C11" s="30">
        <v>-4.5421972999999998</v>
      </c>
      <c r="D11" s="31" t="s">
        <v>90</v>
      </c>
    </row>
    <row r="12" spans="1:4">
      <c r="A12" s="24"/>
      <c r="D12" s="31"/>
    </row>
    <row r="13" spans="1:4" ht="34">
      <c r="A13" s="37" t="s">
        <v>369</v>
      </c>
      <c r="B13" s="34">
        <v>-3.1741279999999997E-2</v>
      </c>
      <c r="C13" s="34">
        <v>-2.7796387999999999</v>
      </c>
      <c r="D13" s="35" t="s">
        <v>90</v>
      </c>
    </row>
    <row r="14" spans="1:4" ht="34">
      <c r="A14" s="24" t="s">
        <v>370</v>
      </c>
      <c r="B14" s="30">
        <v>-4.0543200000000001E-3</v>
      </c>
      <c r="C14" s="30">
        <v>-0.38206733999999998</v>
      </c>
      <c r="D14" s="31" t="s">
        <v>167</v>
      </c>
    </row>
    <row r="15" spans="1:4">
      <c r="A15" s="24"/>
      <c r="D15" s="31"/>
    </row>
    <row r="16" spans="1:4" ht="34">
      <c r="A16" s="89" t="s">
        <v>371</v>
      </c>
      <c r="D16" s="31"/>
    </row>
    <row r="17" spans="1:4" ht="17">
      <c r="A17" s="37" t="s">
        <v>372</v>
      </c>
      <c r="B17" s="34">
        <v>4.3844130000000002E-2</v>
      </c>
      <c r="C17" s="34">
        <v>3.0493614</v>
      </c>
      <c r="D17" s="35" t="s">
        <v>90</v>
      </c>
    </row>
    <row r="18" spans="1:4" ht="17">
      <c r="A18" s="24" t="s">
        <v>373</v>
      </c>
      <c r="B18" s="30">
        <v>-2.5003709999999998E-2</v>
      </c>
      <c r="C18" s="30">
        <v>-2.1834471</v>
      </c>
      <c r="D18" s="31" t="s">
        <v>90</v>
      </c>
    </row>
    <row r="19" spans="1:4" ht="17">
      <c r="A19" s="24" t="s">
        <v>374</v>
      </c>
      <c r="B19" s="30">
        <v>-5.8971000000000002E-4</v>
      </c>
      <c r="C19" s="30">
        <v>-0.17143299000000001</v>
      </c>
      <c r="D19" s="31" t="s">
        <v>167</v>
      </c>
    </row>
    <row r="20" spans="1:4" ht="17">
      <c r="A20" s="51" t="s">
        <v>375</v>
      </c>
      <c r="B20" s="16">
        <v>-1.8250720000000002E-2</v>
      </c>
      <c r="C20" s="16">
        <v>-1.1860754</v>
      </c>
      <c r="D20" s="38" t="s">
        <v>90</v>
      </c>
    </row>
  </sheetData>
  <mergeCells count="1">
    <mergeCell ref="A1:C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45"/>
  <sheetViews>
    <sheetView topLeftCell="A37" workbookViewId="0">
      <selection activeCell="B3" sqref="B3:D3"/>
    </sheetView>
  </sheetViews>
  <sheetFormatPr baseColWidth="10" defaultColWidth="10.83203125" defaultRowHeight="16"/>
  <cols>
    <col min="1" max="1" width="28.5" style="21" customWidth="1"/>
    <col min="2" max="2" width="11.83203125" style="30" customWidth="1"/>
    <col min="3" max="3" width="14.83203125" style="30" customWidth="1"/>
    <col min="4" max="16384" width="10.83203125" style="21"/>
  </cols>
  <sheetData>
    <row r="1" spans="1:4">
      <c r="A1" s="108" t="s">
        <v>376</v>
      </c>
      <c r="B1" s="108"/>
      <c r="C1" s="108"/>
      <c r="D1" s="108"/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18" thickTop="1">
      <c r="A4" s="24" t="s">
        <v>377</v>
      </c>
      <c r="B4" s="30">
        <v>-1.427232E-2</v>
      </c>
      <c r="C4" s="30">
        <v>-0.92376767000000004</v>
      </c>
      <c r="D4" s="31" t="s">
        <v>167</v>
      </c>
    </row>
    <row r="5" spans="1:4">
      <c r="A5" s="20"/>
      <c r="D5" s="31"/>
    </row>
    <row r="6" spans="1:4" ht="34">
      <c r="A6" s="91" t="s">
        <v>378</v>
      </c>
      <c r="B6" s="34"/>
      <c r="C6" s="34"/>
      <c r="D6" s="35"/>
    </row>
    <row r="7" spans="1:4" ht="17">
      <c r="A7" s="40" t="s">
        <v>379</v>
      </c>
      <c r="B7" s="52">
        <v>4.2945780000000003E-2</v>
      </c>
      <c r="C7" s="52">
        <v>2.8526720000000001</v>
      </c>
      <c r="D7" s="35" t="s">
        <v>90</v>
      </c>
    </row>
    <row r="8" spans="1:4" ht="17">
      <c r="A8" s="40" t="s">
        <v>380</v>
      </c>
      <c r="B8" s="52">
        <v>5.6713970000000002E-2</v>
      </c>
      <c r="C8" s="52">
        <v>3.8527775000000002</v>
      </c>
      <c r="D8" s="35" t="s">
        <v>90</v>
      </c>
    </row>
    <row r="9" spans="1:4" ht="17">
      <c r="A9" s="40" t="s">
        <v>381</v>
      </c>
      <c r="B9" s="52">
        <v>6.091477E-2</v>
      </c>
      <c r="C9" s="52">
        <v>4.1142202000000001</v>
      </c>
      <c r="D9" s="35" t="s">
        <v>90</v>
      </c>
    </row>
    <row r="10" spans="1:4" ht="17">
      <c r="A10" s="40" t="s">
        <v>382</v>
      </c>
      <c r="B10" s="52">
        <v>4.0481530000000002E-2</v>
      </c>
      <c r="C10" s="52">
        <v>2.8301576000000002</v>
      </c>
      <c r="D10" s="35" t="s">
        <v>90</v>
      </c>
    </row>
    <row r="11" spans="1:4" ht="17">
      <c r="A11" s="40" t="s">
        <v>383</v>
      </c>
      <c r="B11" s="52">
        <v>5.1273699999999998E-2</v>
      </c>
      <c r="C11" s="52">
        <v>3.3793321000000001</v>
      </c>
      <c r="D11" s="35" t="s">
        <v>90</v>
      </c>
    </row>
    <row r="12" spans="1:4" ht="17">
      <c r="A12" s="40" t="s">
        <v>384</v>
      </c>
      <c r="B12" s="52">
        <v>5.6748119999999999E-2</v>
      </c>
      <c r="C12" s="52">
        <v>3.7388219999999999</v>
      </c>
      <c r="D12" s="35" t="s">
        <v>90</v>
      </c>
    </row>
    <row r="13" spans="1:4">
      <c r="A13" s="24"/>
      <c r="D13" s="31"/>
    </row>
    <row r="14" spans="1:4" ht="34">
      <c r="A14" s="93" t="s">
        <v>385</v>
      </c>
      <c r="D14" s="31"/>
    </row>
    <row r="15" spans="1:4" ht="17">
      <c r="A15" s="41" t="s">
        <v>386</v>
      </c>
      <c r="B15" s="32">
        <v>6.9891600000000003E-3</v>
      </c>
      <c r="C15" s="32">
        <v>0.71103700000000003</v>
      </c>
      <c r="D15" s="31" t="s">
        <v>167</v>
      </c>
    </row>
    <row r="16" spans="1:4" ht="17">
      <c r="A16" s="41" t="s">
        <v>387</v>
      </c>
      <c r="B16" s="32">
        <v>8.5482200000000005E-3</v>
      </c>
      <c r="C16" s="32">
        <v>0.59518921999999996</v>
      </c>
      <c r="D16" s="31" t="s">
        <v>167</v>
      </c>
    </row>
    <row r="17" spans="1:4" ht="17">
      <c r="A17" s="41" t="s">
        <v>388</v>
      </c>
      <c r="B17" s="32">
        <v>-5.4169999999999998E-5</v>
      </c>
      <c r="C17" s="32">
        <v>-8.4379699999999995E-3</v>
      </c>
      <c r="D17" s="31" t="s">
        <v>167</v>
      </c>
    </row>
    <row r="18" spans="1:4" ht="17">
      <c r="A18" s="41" t="s">
        <v>389</v>
      </c>
      <c r="B18" s="32">
        <v>1.2314800000000001E-3</v>
      </c>
      <c r="C18" s="32">
        <v>9.8534140000000006E-2</v>
      </c>
      <c r="D18" s="31" t="s">
        <v>167</v>
      </c>
    </row>
    <row r="19" spans="1:4" ht="17">
      <c r="A19" s="41" t="s">
        <v>390</v>
      </c>
      <c r="B19" s="32">
        <v>1.7122120000000001E-2</v>
      </c>
      <c r="C19" s="32">
        <v>1.9621002000000001</v>
      </c>
      <c r="D19" s="31" t="s">
        <v>90</v>
      </c>
    </row>
    <row r="20" spans="1:4" ht="17">
      <c r="A20" s="41" t="s">
        <v>391</v>
      </c>
      <c r="B20" s="32">
        <v>2.8691959999999999E-2</v>
      </c>
      <c r="C20" s="32">
        <v>4.5069281999999999</v>
      </c>
      <c r="D20" s="31" t="s">
        <v>90</v>
      </c>
    </row>
    <row r="21" spans="1:4" ht="17">
      <c r="A21" s="41" t="s">
        <v>392</v>
      </c>
      <c r="B21" s="32">
        <v>1.6100449999999999E-2</v>
      </c>
      <c r="C21" s="32">
        <v>2.6145646999999999</v>
      </c>
      <c r="D21" s="31" t="s">
        <v>90</v>
      </c>
    </row>
    <row r="22" spans="1:4" ht="17">
      <c r="A22" s="41" t="s">
        <v>393</v>
      </c>
      <c r="B22" s="32">
        <v>2.5390650000000001E-2</v>
      </c>
      <c r="C22" s="32">
        <v>3.9315484999999999</v>
      </c>
      <c r="D22" s="31" t="s">
        <v>90</v>
      </c>
    </row>
    <row r="23" spans="1:4" ht="17">
      <c r="A23" s="41" t="s">
        <v>394</v>
      </c>
      <c r="B23" s="32">
        <v>2.6571330000000001E-2</v>
      </c>
      <c r="C23" s="32">
        <v>4.2516012999999999</v>
      </c>
      <c r="D23" s="31" t="s">
        <v>90</v>
      </c>
    </row>
    <row r="24" spans="1:4" ht="17">
      <c r="A24" s="41" t="s">
        <v>395</v>
      </c>
      <c r="B24" s="32">
        <v>2.732677E-2</v>
      </c>
      <c r="C24" s="32">
        <v>4.9831987</v>
      </c>
      <c r="D24" s="31" t="s">
        <v>90</v>
      </c>
    </row>
    <row r="25" spans="1:4">
      <c r="A25" s="24"/>
      <c r="D25" s="31"/>
    </row>
    <row r="26" spans="1:4" ht="34">
      <c r="A26" s="93" t="s">
        <v>396</v>
      </c>
      <c r="D26" s="31"/>
    </row>
    <row r="27" spans="1:4" ht="17">
      <c r="A27" s="41" t="s">
        <v>397</v>
      </c>
      <c r="B27" s="32">
        <v>1.425508E-2</v>
      </c>
      <c r="C27" s="32">
        <v>0.92241127999999994</v>
      </c>
      <c r="D27" s="31" t="s">
        <v>167</v>
      </c>
    </row>
    <row r="28" spans="1:4" ht="17">
      <c r="A28" s="41" t="s">
        <v>398</v>
      </c>
      <c r="B28" s="32">
        <v>-1.0393370000000001E-2</v>
      </c>
      <c r="C28" s="32">
        <v>-0.67388055999999996</v>
      </c>
      <c r="D28" s="31" t="s">
        <v>167</v>
      </c>
    </row>
    <row r="29" spans="1:4">
      <c r="A29" s="41"/>
      <c r="B29" s="32"/>
      <c r="C29" s="32"/>
      <c r="D29" s="31"/>
    </row>
    <row r="30" spans="1:4" ht="51">
      <c r="A30" s="94" t="s">
        <v>399</v>
      </c>
      <c r="B30" s="52"/>
      <c r="C30" s="52"/>
      <c r="D30" s="35"/>
    </row>
    <row r="31" spans="1:4" ht="17">
      <c r="A31" s="40" t="s">
        <v>400</v>
      </c>
      <c r="B31" s="52">
        <v>-4.6061900000000003E-2</v>
      </c>
      <c r="C31" s="52">
        <v>-3.5827228</v>
      </c>
      <c r="D31" s="35" t="s">
        <v>90</v>
      </c>
    </row>
    <row r="32" spans="1:4" ht="17">
      <c r="A32" s="40" t="s">
        <v>401</v>
      </c>
      <c r="B32" s="52">
        <v>-3.6679860000000002E-2</v>
      </c>
      <c r="C32" s="52">
        <v>-3.1390842999999999</v>
      </c>
      <c r="D32" s="35" t="s">
        <v>90</v>
      </c>
    </row>
    <row r="33" spans="1:4">
      <c r="A33" s="41"/>
      <c r="B33" s="32"/>
      <c r="C33" s="32"/>
      <c r="D33" s="31"/>
    </row>
    <row r="34" spans="1:4" ht="51">
      <c r="A34" s="40" t="s">
        <v>402</v>
      </c>
      <c r="B34" s="52">
        <v>-1.164489E-2</v>
      </c>
      <c r="C34" s="52">
        <v>-0.97162333999999995</v>
      </c>
      <c r="D34" s="35" t="s">
        <v>167</v>
      </c>
    </row>
    <row r="35" spans="1:4" ht="17">
      <c r="A35" s="93" t="s">
        <v>403</v>
      </c>
      <c r="D35" s="31"/>
    </row>
    <row r="36" spans="1:4" ht="17">
      <c r="A36" s="24" t="s">
        <v>389</v>
      </c>
      <c r="B36" s="30">
        <v>1.200298E-2</v>
      </c>
      <c r="C36" s="30">
        <v>1.1766806999999999</v>
      </c>
      <c r="D36" s="31" t="s">
        <v>167</v>
      </c>
    </row>
    <row r="37" spans="1:4" ht="17">
      <c r="A37" s="24" t="s">
        <v>404</v>
      </c>
      <c r="B37" s="30">
        <v>-1.6833890000000001E-2</v>
      </c>
      <c r="C37" s="30">
        <v>-2.4298959999999998</v>
      </c>
      <c r="D37" s="31" t="s">
        <v>90</v>
      </c>
    </row>
    <row r="38" spans="1:4" ht="17">
      <c r="A38" s="24" t="s">
        <v>405</v>
      </c>
      <c r="B38" s="30">
        <v>3.7050220000000002E-2</v>
      </c>
      <c r="C38" s="30">
        <v>4.0571637000000003</v>
      </c>
      <c r="D38" s="31" t="s">
        <v>90</v>
      </c>
    </row>
    <row r="39" spans="1:4" ht="17">
      <c r="A39" s="24" t="s">
        <v>406</v>
      </c>
      <c r="B39" s="30">
        <v>-2.2471600000000002E-3</v>
      </c>
      <c r="C39" s="30">
        <v>-0.91165348000000002</v>
      </c>
      <c r="D39" s="31" t="s">
        <v>167</v>
      </c>
    </row>
    <row r="40" spans="1:4" ht="17">
      <c r="A40" s="24" t="s">
        <v>407</v>
      </c>
      <c r="B40" s="30">
        <v>5.7971400000000001E-3</v>
      </c>
      <c r="C40" s="30">
        <v>0.41068842</v>
      </c>
      <c r="D40" s="31" t="s">
        <v>167</v>
      </c>
    </row>
    <row r="41" spans="1:4" ht="17">
      <c r="A41" s="24" t="s">
        <v>408</v>
      </c>
      <c r="B41" s="30">
        <v>-4.621455E-2</v>
      </c>
      <c r="C41" s="30">
        <v>-6.3337573999999996</v>
      </c>
      <c r="D41" s="31" t="s">
        <v>90</v>
      </c>
    </row>
    <row r="42" spans="1:4" ht="17">
      <c r="A42" s="24" t="s">
        <v>409</v>
      </c>
      <c r="B42" s="30">
        <v>-3.2787700000000003E-2</v>
      </c>
      <c r="C42" s="30">
        <v>-8.4957043999999993</v>
      </c>
      <c r="D42" s="31" t="s">
        <v>90</v>
      </c>
    </row>
    <row r="43" spans="1:4" ht="17">
      <c r="A43" s="24" t="s">
        <v>410</v>
      </c>
      <c r="B43" s="30">
        <v>-5.2842149999999997E-2</v>
      </c>
      <c r="C43" s="30">
        <v>-9.7526177999999994</v>
      </c>
      <c r="D43" s="31" t="s">
        <v>90</v>
      </c>
    </row>
    <row r="44" spans="1:4" ht="17">
      <c r="A44" s="51" t="s">
        <v>192</v>
      </c>
      <c r="B44" s="16">
        <v>4.6466210000000001E-2</v>
      </c>
      <c r="C44" s="16">
        <v>4.5800177</v>
      </c>
      <c r="D44" s="38" t="s">
        <v>90</v>
      </c>
    </row>
    <row r="45" spans="1:4">
      <c r="A45" s="57"/>
    </row>
  </sheetData>
  <mergeCells count="1">
    <mergeCell ref="A1:D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74"/>
  <sheetViews>
    <sheetView workbookViewId="0">
      <selection activeCell="A4" sqref="A4"/>
    </sheetView>
  </sheetViews>
  <sheetFormatPr baseColWidth="10" defaultColWidth="10.83203125" defaultRowHeight="16"/>
  <cols>
    <col min="1" max="1" width="36.83203125" style="21" customWidth="1"/>
    <col min="2" max="2" width="13" style="30" customWidth="1"/>
    <col min="3" max="3" width="15.33203125" style="30" customWidth="1"/>
    <col min="4" max="16384" width="10.83203125" style="21"/>
  </cols>
  <sheetData>
    <row r="1" spans="1:4">
      <c r="A1" s="59" t="s">
        <v>411</v>
      </c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52" thickTop="1">
      <c r="A4" s="89" t="s">
        <v>412</v>
      </c>
      <c r="B4" s="32"/>
      <c r="C4" s="32"/>
      <c r="D4" s="45"/>
    </row>
    <row r="5" spans="1:4" ht="17">
      <c r="A5" s="24" t="s">
        <v>413</v>
      </c>
      <c r="B5" s="30">
        <v>-3.6169510000000002E-2</v>
      </c>
      <c r="C5" s="30">
        <v>-3.2713266000000001</v>
      </c>
      <c r="D5" s="31" t="s">
        <v>90</v>
      </c>
    </row>
    <row r="6" spans="1:4" ht="17">
      <c r="A6" s="24" t="s">
        <v>414</v>
      </c>
      <c r="B6" s="30">
        <v>5.1742699999999999E-3</v>
      </c>
      <c r="C6" s="30">
        <v>0.42207899999999998</v>
      </c>
      <c r="D6" s="31" t="s">
        <v>167</v>
      </c>
    </row>
    <row r="7" spans="1:4" ht="17">
      <c r="A7" s="24" t="s">
        <v>415</v>
      </c>
      <c r="B7" s="30">
        <v>-2.1770959999999999E-2</v>
      </c>
      <c r="C7" s="30">
        <v>-1.9744303000000001</v>
      </c>
      <c r="D7" s="31" t="s">
        <v>90</v>
      </c>
    </row>
    <row r="8" spans="1:4" ht="17">
      <c r="A8" s="24" t="s">
        <v>416</v>
      </c>
      <c r="B8" s="30">
        <v>2.6027789999999999E-2</v>
      </c>
      <c r="C8" s="30">
        <v>1.8366461000000001</v>
      </c>
      <c r="D8" s="31" t="s">
        <v>90</v>
      </c>
    </row>
    <row r="9" spans="1:4" ht="17">
      <c r="A9" s="24" t="s">
        <v>417</v>
      </c>
      <c r="B9" s="30">
        <v>1.861341E-2</v>
      </c>
      <c r="C9" s="30">
        <v>1.2907857</v>
      </c>
      <c r="D9" s="31" t="s">
        <v>167</v>
      </c>
    </row>
    <row r="10" spans="1:4" ht="17">
      <c r="A10" s="24" t="s">
        <v>418</v>
      </c>
      <c r="B10" s="30">
        <v>-3.3163449999999997E-2</v>
      </c>
      <c r="C10" s="30">
        <v>-2.3889281000000002</v>
      </c>
      <c r="D10" s="31" t="s">
        <v>90</v>
      </c>
    </row>
    <row r="11" spans="1:4" ht="17">
      <c r="A11" s="24" t="s">
        <v>419</v>
      </c>
      <c r="B11" s="30">
        <v>-1.5232570000000001E-2</v>
      </c>
      <c r="C11" s="30">
        <v>-2.4044329000000002</v>
      </c>
      <c r="D11" s="31" t="s">
        <v>90</v>
      </c>
    </row>
    <row r="12" spans="1:4" ht="17">
      <c r="A12" s="24" t="s">
        <v>420</v>
      </c>
      <c r="B12" s="30">
        <v>-1.3533399999999999E-2</v>
      </c>
      <c r="C12" s="30">
        <v>-1.0201458000000001</v>
      </c>
      <c r="D12" s="31" t="s">
        <v>167</v>
      </c>
    </row>
    <row r="13" spans="1:4" ht="17">
      <c r="A13" s="24" t="s">
        <v>421</v>
      </c>
      <c r="B13" s="30">
        <v>-1.21458E-3</v>
      </c>
      <c r="C13" s="30">
        <v>-0.22653335999999999</v>
      </c>
      <c r="D13" s="31" t="s">
        <v>167</v>
      </c>
    </row>
    <row r="14" spans="1:4" ht="17">
      <c r="A14" s="37" t="s">
        <v>422</v>
      </c>
      <c r="B14" s="34">
        <v>-1.343096E-2</v>
      </c>
      <c r="C14" s="34">
        <v>-2.0426883</v>
      </c>
      <c r="D14" s="35" t="s">
        <v>90</v>
      </c>
    </row>
    <row r="15" spans="1:4" ht="17">
      <c r="A15" s="37" t="s">
        <v>423</v>
      </c>
      <c r="B15" s="34">
        <v>-1.454136E-2</v>
      </c>
      <c r="C15" s="34">
        <v>-3.0125212000000001</v>
      </c>
      <c r="D15" s="35" t="s">
        <v>90</v>
      </c>
    </row>
    <row r="16" spans="1:4" ht="17">
      <c r="A16" s="37" t="s">
        <v>424</v>
      </c>
      <c r="B16" s="34">
        <v>-4.339734E-2</v>
      </c>
      <c r="C16" s="34">
        <v>-4.9565327999999997</v>
      </c>
      <c r="D16" s="35" t="s">
        <v>90</v>
      </c>
    </row>
    <row r="17" spans="1:4" ht="17">
      <c r="A17" s="37" t="s">
        <v>425</v>
      </c>
      <c r="B17" s="34">
        <v>-1.428809E-2</v>
      </c>
      <c r="C17" s="34">
        <v>-1.8363362999999999</v>
      </c>
      <c r="D17" s="35" t="s">
        <v>90</v>
      </c>
    </row>
    <row r="18" spans="1:4">
      <c r="A18" s="24"/>
      <c r="D18" s="31"/>
    </row>
    <row r="19" spans="1:4" ht="34">
      <c r="A19" s="89" t="s">
        <v>426</v>
      </c>
      <c r="D19" s="31"/>
    </row>
    <row r="20" spans="1:4" ht="34">
      <c r="A20" s="41" t="s">
        <v>427</v>
      </c>
      <c r="B20" s="32">
        <v>-5.4187470000000001E-2</v>
      </c>
      <c r="C20" s="32">
        <v>-1.4973977000000001</v>
      </c>
      <c r="D20" s="31" t="s">
        <v>167</v>
      </c>
    </row>
    <row r="21" spans="1:4" ht="17">
      <c r="A21" s="41" t="s">
        <v>428</v>
      </c>
      <c r="B21" s="32">
        <v>-5.483387E-2</v>
      </c>
      <c r="C21" s="32">
        <v>-2.0639658999999999</v>
      </c>
      <c r="D21" s="31" t="s">
        <v>90</v>
      </c>
    </row>
    <row r="22" spans="1:4" ht="34">
      <c r="A22" s="41" t="s">
        <v>429</v>
      </c>
      <c r="B22" s="32">
        <v>-2.5039530000000001E-2</v>
      </c>
      <c r="C22" s="32">
        <v>-1.8310032999999999</v>
      </c>
      <c r="D22" s="31" t="s">
        <v>90</v>
      </c>
    </row>
    <row r="23" spans="1:4" ht="34">
      <c r="A23" s="41" t="s">
        <v>430</v>
      </c>
      <c r="B23" s="32">
        <v>-3.2668200000000001E-3</v>
      </c>
      <c r="C23" s="32">
        <v>-0.16802384000000001</v>
      </c>
      <c r="D23" s="31" t="s">
        <v>167</v>
      </c>
    </row>
    <row r="24" spans="1:4" ht="17">
      <c r="A24" s="41" t="s">
        <v>431</v>
      </c>
      <c r="B24" s="32">
        <v>-1.6061820000000001E-2</v>
      </c>
      <c r="C24" s="32">
        <v>-0.69717817999999998</v>
      </c>
      <c r="D24" s="31" t="s">
        <v>167</v>
      </c>
    </row>
    <row r="25" spans="1:4" ht="34">
      <c r="A25" s="41" t="s">
        <v>432</v>
      </c>
      <c r="B25" s="32">
        <v>5.230684E-2</v>
      </c>
      <c r="C25" s="32">
        <v>1.7755540000000001</v>
      </c>
      <c r="D25" s="31" t="s">
        <v>90</v>
      </c>
    </row>
    <row r="26" spans="1:4" ht="34">
      <c r="A26" s="41" t="s">
        <v>433</v>
      </c>
      <c r="B26" s="32">
        <v>-2.7998140000000001E-2</v>
      </c>
      <c r="C26" s="32">
        <v>-0.78273853999999998</v>
      </c>
      <c r="D26" s="31" t="s">
        <v>167</v>
      </c>
    </row>
    <row r="27" spans="1:4" ht="17">
      <c r="A27" s="41" t="s">
        <v>434</v>
      </c>
      <c r="B27" s="32">
        <v>-7.9351850000000002E-2</v>
      </c>
      <c r="C27" s="32">
        <v>-2.4419827000000001</v>
      </c>
      <c r="D27" s="31" t="s">
        <v>90</v>
      </c>
    </row>
    <row r="28" spans="1:4" ht="17">
      <c r="A28" s="41" t="s">
        <v>435</v>
      </c>
      <c r="B28" s="32">
        <v>-1.022054E-2</v>
      </c>
      <c r="C28" s="32">
        <v>-0.35495104</v>
      </c>
      <c r="D28" s="31" t="s">
        <v>167</v>
      </c>
    </row>
    <row r="29" spans="1:4">
      <c r="A29" s="24"/>
      <c r="D29" s="31"/>
    </row>
    <row r="30" spans="1:4" ht="17">
      <c r="A30" s="93" t="s">
        <v>436</v>
      </c>
      <c r="D30" s="31"/>
    </row>
    <row r="31" spans="1:4" ht="17">
      <c r="A31" s="41" t="s">
        <v>437</v>
      </c>
      <c r="B31" s="32">
        <v>-2.329548E-2</v>
      </c>
      <c r="C31" s="32">
        <v>-1.5676736</v>
      </c>
      <c r="D31" s="31" t="s">
        <v>167</v>
      </c>
    </row>
    <row r="32" spans="1:4" ht="17">
      <c r="A32" s="41" t="s">
        <v>438</v>
      </c>
      <c r="B32" s="32">
        <v>-1.7811850000000001E-2</v>
      </c>
      <c r="C32" s="32">
        <v>-1.2250174</v>
      </c>
      <c r="D32" s="31" t="s">
        <v>167</v>
      </c>
    </row>
    <row r="33" spans="1:4" ht="17">
      <c r="A33" s="41" t="s">
        <v>439</v>
      </c>
      <c r="B33" s="32">
        <v>7.0234499999999997E-3</v>
      </c>
      <c r="C33" s="32">
        <v>0.4573334</v>
      </c>
      <c r="D33" s="31" t="s">
        <v>167</v>
      </c>
    </row>
    <row r="34" spans="1:4" ht="17">
      <c r="A34" s="41" t="s">
        <v>440</v>
      </c>
      <c r="B34" s="32">
        <v>-2.7313799999999999E-2</v>
      </c>
      <c r="C34" s="32">
        <v>-1.9125251000000001</v>
      </c>
      <c r="D34" s="31" t="s">
        <v>90</v>
      </c>
    </row>
    <row r="35" spans="1:4" ht="17">
      <c r="A35" s="41" t="s">
        <v>441</v>
      </c>
      <c r="B35" s="32">
        <v>-1.213668E-2</v>
      </c>
      <c r="C35" s="32">
        <v>-0.86683544000000001</v>
      </c>
      <c r="D35" s="31" t="s">
        <v>167</v>
      </c>
    </row>
    <row r="36" spans="1:4" ht="17">
      <c r="A36" s="41" t="s">
        <v>442</v>
      </c>
      <c r="B36" s="32">
        <v>-1.123265E-2</v>
      </c>
      <c r="C36" s="32">
        <v>-0.81655944000000003</v>
      </c>
      <c r="D36" s="31" t="s">
        <v>167</v>
      </c>
    </row>
    <row r="37" spans="1:4" ht="17">
      <c r="A37" s="41" t="s">
        <v>443</v>
      </c>
      <c r="B37" s="32">
        <v>1.383421E-2</v>
      </c>
      <c r="C37" s="32">
        <v>1.0871922000000001</v>
      </c>
      <c r="D37" s="31" t="s">
        <v>167</v>
      </c>
    </row>
    <row r="38" spans="1:4" ht="17">
      <c r="A38" s="40" t="s">
        <v>444</v>
      </c>
      <c r="B38" s="52">
        <v>3.0529190000000001E-2</v>
      </c>
      <c r="C38" s="52">
        <v>2.7955236999999999</v>
      </c>
      <c r="D38" s="35" t="s">
        <v>90</v>
      </c>
    </row>
    <row r="39" spans="1:4" ht="17">
      <c r="A39" s="41" t="s">
        <v>445</v>
      </c>
      <c r="B39" s="32">
        <v>-1.4743300000000001E-2</v>
      </c>
      <c r="C39" s="32">
        <v>-1.0634113000000001</v>
      </c>
      <c r="D39" s="31" t="s">
        <v>167</v>
      </c>
    </row>
    <row r="40" spans="1:4">
      <c r="A40" s="24"/>
      <c r="D40" s="31"/>
    </row>
    <row r="41" spans="1:4" ht="17">
      <c r="A41" s="93" t="s">
        <v>446</v>
      </c>
      <c r="D41" s="31"/>
    </row>
    <row r="42" spans="1:4" ht="17">
      <c r="A42" s="41" t="s">
        <v>437</v>
      </c>
      <c r="B42" s="30">
        <v>8.5692500000000005E-3</v>
      </c>
      <c r="C42" s="30">
        <v>0.56028962000000004</v>
      </c>
      <c r="D42" s="31" t="s">
        <v>167</v>
      </c>
    </row>
    <row r="43" spans="1:4" ht="17">
      <c r="A43" s="41" t="s">
        <v>438</v>
      </c>
      <c r="B43" s="30">
        <v>1.390186E-2</v>
      </c>
      <c r="C43" s="30">
        <v>0.94629503000000004</v>
      </c>
      <c r="D43" s="31" t="s">
        <v>167</v>
      </c>
    </row>
    <row r="44" spans="1:4" ht="17">
      <c r="A44" s="41" t="s">
        <v>439</v>
      </c>
      <c r="B44" s="30">
        <v>1.0936380000000001E-2</v>
      </c>
      <c r="C44" s="30">
        <v>0.72112392999999997</v>
      </c>
      <c r="D44" s="31" t="s">
        <v>167</v>
      </c>
    </row>
    <row r="45" spans="1:4" ht="17">
      <c r="A45" s="41" t="s">
        <v>440</v>
      </c>
      <c r="B45" s="30">
        <v>-2.9564690000000001E-2</v>
      </c>
      <c r="C45" s="30">
        <v>-2.2288450000000002</v>
      </c>
      <c r="D45" s="31" t="s">
        <v>90</v>
      </c>
    </row>
    <row r="46" spans="1:4" ht="17">
      <c r="A46" s="41" t="s">
        <v>441</v>
      </c>
      <c r="B46" s="30">
        <v>-3.1383660000000001E-2</v>
      </c>
      <c r="C46" s="30">
        <v>-2.5130040999999999</v>
      </c>
      <c r="D46" s="31" t="s">
        <v>90</v>
      </c>
    </row>
    <row r="47" spans="1:4" ht="17">
      <c r="A47" s="41" t="s">
        <v>442</v>
      </c>
      <c r="B47" s="30">
        <v>-3.3490510000000001E-2</v>
      </c>
      <c r="C47" s="30">
        <v>-2.6264466999999998</v>
      </c>
      <c r="D47" s="31" t="s">
        <v>90</v>
      </c>
    </row>
    <row r="48" spans="1:4" ht="17">
      <c r="A48" s="41" t="s">
        <v>443</v>
      </c>
      <c r="B48" s="30">
        <v>6.4730400000000002E-3</v>
      </c>
      <c r="C48" s="30">
        <v>0.45028146000000002</v>
      </c>
      <c r="D48" s="31" t="s">
        <v>167</v>
      </c>
    </row>
    <row r="49" spans="1:4" ht="17">
      <c r="A49" s="40" t="s">
        <v>444</v>
      </c>
      <c r="B49" s="30">
        <v>-2.066453E-2</v>
      </c>
      <c r="C49" s="30">
        <v>-1.3921981000000001</v>
      </c>
      <c r="D49" s="31" t="s">
        <v>167</v>
      </c>
    </row>
    <row r="50" spans="1:4" ht="17">
      <c r="A50" s="41" t="s">
        <v>445</v>
      </c>
      <c r="B50" s="30">
        <v>-5.84083E-3</v>
      </c>
      <c r="C50" s="30">
        <v>-0.39514278000000003</v>
      </c>
      <c r="D50" s="31" t="s">
        <v>167</v>
      </c>
    </row>
    <row r="51" spans="1:4">
      <c r="A51" s="24"/>
      <c r="D51" s="31"/>
    </row>
    <row r="52" spans="1:4" ht="17">
      <c r="A52" s="93" t="s">
        <v>447</v>
      </c>
      <c r="D52" s="31"/>
    </row>
    <row r="53" spans="1:4" ht="17">
      <c r="A53" s="41" t="s">
        <v>437</v>
      </c>
      <c r="B53" s="30">
        <v>1.5871240000000002E-2</v>
      </c>
      <c r="C53" s="30">
        <v>1.1960113999999999</v>
      </c>
      <c r="D53" s="31" t="s">
        <v>167</v>
      </c>
    </row>
    <row r="54" spans="1:4" ht="17">
      <c r="A54" s="41" t="s">
        <v>438</v>
      </c>
      <c r="B54" s="30">
        <v>2.4401590000000001E-2</v>
      </c>
      <c r="C54" s="30">
        <v>1.8640627000000001</v>
      </c>
      <c r="D54" s="31" t="s">
        <v>90</v>
      </c>
    </row>
    <row r="55" spans="1:4" ht="17">
      <c r="A55" s="41" t="s">
        <v>439</v>
      </c>
      <c r="B55" s="30">
        <v>1.295342E-2</v>
      </c>
      <c r="C55" s="30">
        <v>0.96140957000000005</v>
      </c>
      <c r="D55" s="31" t="s">
        <v>167</v>
      </c>
    </row>
    <row r="56" spans="1:4" ht="17">
      <c r="A56" s="41" t="s">
        <v>440</v>
      </c>
      <c r="B56" s="30">
        <v>1.3267289999999999E-2</v>
      </c>
      <c r="C56" s="30">
        <v>1.067874</v>
      </c>
      <c r="D56" s="31" t="s">
        <v>167</v>
      </c>
    </row>
    <row r="57" spans="1:4" ht="17">
      <c r="A57" s="41" t="s">
        <v>441</v>
      </c>
      <c r="B57" s="30">
        <v>1.9111090000000001E-2</v>
      </c>
      <c r="C57" s="30">
        <v>1.5646154000000001</v>
      </c>
      <c r="D57" s="31" t="s">
        <v>167</v>
      </c>
    </row>
    <row r="58" spans="1:4" ht="17">
      <c r="A58" s="41" t="s">
        <v>442</v>
      </c>
      <c r="B58" s="30">
        <v>2.273039E-2</v>
      </c>
      <c r="C58" s="30">
        <v>1.8566756</v>
      </c>
      <c r="D58" s="31" t="s">
        <v>90</v>
      </c>
    </row>
    <row r="59" spans="1:4" ht="17">
      <c r="A59" s="41" t="s">
        <v>443</v>
      </c>
      <c r="B59" s="30">
        <v>2.32147E-3</v>
      </c>
      <c r="C59" s="30">
        <v>0.22231638000000001</v>
      </c>
      <c r="D59" s="31" t="s">
        <v>167</v>
      </c>
    </row>
    <row r="60" spans="1:4" ht="17">
      <c r="A60" s="40" t="s">
        <v>444</v>
      </c>
      <c r="B60" s="30">
        <v>-9.0612499999999999E-3</v>
      </c>
      <c r="C60" s="30">
        <v>-1.1083145999999999</v>
      </c>
      <c r="D60" s="31" t="s">
        <v>167</v>
      </c>
    </row>
    <row r="61" spans="1:4" ht="17">
      <c r="A61" s="41" t="s">
        <v>445</v>
      </c>
      <c r="B61" s="30">
        <v>2.9120449999999999E-2</v>
      </c>
      <c r="C61" s="30">
        <v>2.4715786</v>
      </c>
      <c r="D61" s="31" t="s">
        <v>90</v>
      </c>
    </row>
    <row r="62" spans="1:4">
      <c r="A62" s="24"/>
      <c r="D62" s="31"/>
    </row>
    <row r="63" spans="1:4" ht="34">
      <c r="A63" s="93" t="s">
        <v>448</v>
      </c>
      <c r="D63" s="31"/>
    </row>
    <row r="64" spans="1:4" ht="17">
      <c r="A64" s="41" t="s">
        <v>437</v>
      </c>
      <c r="B64" s="30">
        <v>-4.9999199999999997E-3</v>
      </c>
      <c r="C64" s="30">
        <v>-1.1193723</v>
      </c>
      <c r="D64" s="31" t="s">
        <v>167</v>
      </c>
    </row>
    <row r="65" spans="1:4" ht="17">
      <c r="A65" s="41" t="s">
        <v>438</v>
      </c>
      <c r="B65" s="30">
        <v>-1.1134170000000001E-2</v>
      </c>
      <c r="C65" s="30">
        <v>-2.8430613999999998</v>
      </c>
      <c r="D65" s="31" t="s">
        <v>90</v>
      </c>
    </row>
    <row r="66" spans="1:4" ht="17">
      <c r="A66" s="41" t="s">
        <v>439</v>
      </c>
      <c r="B66" s="30">
        <v>-1.8318649999999999E-2</v>
      </c>
      <c r="C66" s="30">
        <v>-2.8318238</v>
      </c>
      <c r="D66" s="31" t="s">
        <v>90</v>
      </c>
    </row>
    <row r="67" spans="1:4" ht="17">
      <c r="A67" s="41" t="s">
        <v>440</v>
      </c>
      <c r="B67" s="30">
        <v>-5.6210799999999997E-3</v>
      </c>
      <c r="C67" s="30">
        <v>-0.86004009999999997</v>
      </c>
      <c r="D67" s="31" t="s">
        <v>167</v>
      </c>
    </row>
    <row r="68" spans="1:4" ht="17">
      <c r="A68" s="41" t="s">
        <v>441</v>
      </c>
      <c r="B68" s="30">
        <v>-6.3676200000000001E-3</v>
      </c>
      <c r="C68" s="30">
        <v>-0.93415123</v>
      </c>
      <c r="D68" s="31" t="s">
        <v>167</v>
      </c>
    </row>
    <row r="69" spans="1:4" ht="17">
      <c r="A69" s="41" t="s">
        <v>442</v>
      </c>
      <c r="B69" s="30">
        <v>-1.2022430000000001E-2</v>
      </c>
      <c r="C69" s="30">
        <v>-2.0598914000000002</v>
      </c>
      <c r="D69" s="31" t="s">
        <v>90</v>
      </c>
    </row>
    <row r="70" spans="1:4" ht="17">
      <c r="A70" s="41" t="s">
        <v>443</v>
      </c>
      <c r="B70" s="30">
        <v>-4.3211400000000002E-3</v>
      </c>
      <c r="C70" s="30">
        <v>-0.99215812999999997</v>
      </c>
      <c r="D70" s="31" t="s">
        <v>167</v>
      </c>
    </row>
    <row r="71" spans="1:4" ht="17">
      <c r="A71" s="40" t="s">
        <v>444</v>
      </c>
      <c r="B71" s="30">
        <v>-1.1176459999999999E-2</v>
      </c>
      <c r="C71" s="30">
        <v>-2.0853633</v>
      </c>
      <c r="D71" s="31" t="s">
        <v>90</v>
      </c>
    </row>
    <row r="72" spans="1:4" ht="17">
      <c r="A72" s="41" t="s">
        <v>445</v>
      </c>
      <c r="B72" s="30">
        <v>-9.6087900000000007E-3</v>
      </c>
      <c r="C72" s="30">
        <v>-1.5969526000000001</v>
      </c>
      <c r="D72" s="31" t="s">
        <v>167</v>
      </c>
    </row>
    <row r="73" spans="1:4">
      <c r="A73" s="24"/>
      <c r="D73" s="31"/>
    </row>
    <row r="74" spans="1:4" ht="34">
      <c r="A74" s="42" t="s">
        <v>449</v>
      </c>
      <c r="B74" s="43">
        <v>3.8025249999999997E-2</v>
      </c>
      <c r="C74" s="43">
        <v>2.7378342999999998</v>
      </c>
      <c r="D74" s="44" t="s">
        <v>90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74"/>
  <sheetViews>
    <sheetView workbookViewId="0"/>
  </sheetViews>
  <sheetFormatPr baseColWidth="10" defaultColWidth="10.83203125" defaultRowHeight="16"/>
  <cols>
    <col min="1" max="1" width="38.1640625" style="21" customWidth="1"/>
    <col min="2" max="2" width="13.33203125" style="30" customWidth="1"/>
    <col min="3" max="3" width="11.83203125" style="30" customWidth="1"/>
    <col min="4" max="16384" width="10.83203125" style="21"/>
  </cols>
  <sheetData>
    <row r="1" spans="1:4">
      <c r="A1" s="58" t="s">
        <v>450</v>
      </c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52" thickTop="1">
      <c r="A4" s="89" t="s">
        <v>451</v>
      </c>
      <c r="B4" s="32"/>
      <c r="C4" s="32"/>
      <c r="D4" s="45"/>
    </row>
    <row r="5" spans="1:4" ht="17">
      <c r="A5" s="24" t="s">
        <v>413</v>
      </c>
      <c r="B5" s="30">
        <v>-1.8121450000000001E-2</v>
      </c>
      <c r="C5" s="30">
        <v>-2.2320218000000001</v>
      </c>
      <c r="D5" s="31" t="s">
        <v>90</v>
      </c>
    </row>
    <row r="6" spans="1:4" ht="17">
      <c r="A6" s="24" t="s">
        <v>414</v>
      </c>
      <c r="B6" s="30">
        <v>1.044166E-2</v>
      </c>
      <c r="C6" s="30">
        <v>0.81463121000000005</v>
      </c>
      <c r="D6" s="31" t="s">
        <v>167</v>
      </c>
    </row>
    <row r="7" spans="1:4" ht="17">
      <c r="A7" s="37" t="s">
        <v>415</v>
      </c>
      <c r="B7" s="34">
        <v>-4.0227909999999999E-2</v>
      </c>
      <c r="C7" s="34">
        <v>-3.9594632999999999</v>
      </c>
      <c r="D7" s="35" t="s">
        <v>90</v>
      </c>
    </row>
    <row r="8" spans="1:4" ht="17">
      <c r="A8" s="37" t="s">
        <v>416</v>
      </c>
      <c r="B8" s="34">
        <v>2.710046E-2</v>
      </c>
      <c r="C8" s="34">
        <v>2.0240903000000001</v>
      </c>
      <c r="D8" s="35" t="s">
        <v>90</v>
      </c>
    </row>
    <row r="9" spans="1:4" ht="17">
      <c r="A9" s="37" t="s">
        <v>417</v>
      </c>
      <c r="B9" s="34">
        <v>3.3229809999999999E-2</v>
      </c>
      <c r="C9" s="34">
        <v>2.2326966000000001</v>
      </c>
      <c r="D9" s="35" t="s">
        <v>90</v>
      </c>
    </row>
    <row r="10" spans="1:4" ht="17">
      <c r="A10" s="37" t="s">
        <v>418</v>
      </c>
      <c r="B10" s="34">
        <v>-1.440874E-2</v>
      </c>
      <c r="C10" s="34">
        <v>-2.1044505</v>
      </c>
      <c r="D10" s="35" t="s">
        <v>90</v>
      </c>
    </row>
    <row r="11" spans="1:4" ht="17">
      <c r="A11" s="37" t="s">
        <v>419</v>
      </c>
      <c r="B11" s="34">
        <v>-8.0339000000000001E-3</v>
      </c>
      <c r="C11" s="34">
        <v>-1.8502939</v>
      </c>
      <c r="D11" s="35" t="s">
        <v>90</v>
      </c>
    </row>
    <row r="12" spans="1:4" ht="17">
      <c r="A12" s="37" t="s">
        <v>420</v>
      </c>
      <c r="B12" s="34">
        <v>-3.0737250000000001E-2</v>
      </c>
      <c r="C12" s="34">
        <v>-2.3974726</v>
      </c>
      <c r="D12" s="35" t="s">
        <v>90</v>
      </c>
    </row>
    <row r="13" spans="1:4" ht="17">
      <c r="A13" s="37" t="s">
        <v>421</v>
      </c>
      <c r="B13" s="34">
        <v>-1.6164970000000001E-2</v>
      </c>
      <c r="C13" s="34">
        <v>-3.7263359</v>
      </c>
      <c r="D13" s="35" t="s">
        <v>90</v>
      </c>
    </row>
    <row r="14" spans="1:4" ht="17">
      <c r="A14" s="37" t="s">
        <v>422</v>
      </c>
      <c r="B14" s="34">
        <v>-9.5966899999999997E-3</v>
      </c>
      <c r="C14" s="34">
        <v>-2.2390626</v>
      </c>
      <c r="D14" s="35" t="s">
        <v>90</v>
      </c>
    </row>
    <row r="15" spans="1:4" ht="17">
      <c r="A15" s="24" t="s">
        <v>423</v>
      </c>
      <c r="B15" s="30">
        <v>-8.6494000000000002E-4</v>
      </c>
      <c r="C15" s="30">
        <v>-0.23286382999999999</v>
      </c>
      <c r="D15" s="31" t="s">
        <v>167</v>
      </c>
    </row>
    <row r="16" spans="1:4" ht="17">
      <c r="A16" s="24" t="s">
        <v>424</v>
      </c>
      <c r="B16" s="30">
        <v>-1.526315E-2</v>
      </c>
      <c r="C16" s="30">
        <v>-2.9659548999999998</v>
      </c>
      <c r="D16" s="31" t="s">
        <v>90</v>
      </c>
    </row>
    <row r="17" spans="1:4" ht="17">
      <c r="A17" s="24" t="s">
        <v>425</v>
      </c>
      <c r="B17" s="30">
        <v>-2.5109650000000001E-2</v>
      </c>
      <c r="C17" s="30">
        <v>-3.5969055999999999</v>
      </c>
      <c r="D17" s="31" t="s">
        <v>90</v>
      </c>
    </row>
    <row r="18" spans="1:4">
      <c r="A18" s="20"/>
      <c r="D18" s="31"/>
    </row>
    <row r="19" spans="1:4" ht="34">
      <c r="A19" s="89" t="s">
        <v>452</v>
      </c>
      <c r="D19" s="31"/>
    </row>
    <row r="20" spans="1:4" ht="34">
      <c r="A20" s="40" t="s">
        <v>427</v>
      </c>
      <c r="B20" s="34">
        <v>4.3170359999999998E-2</v>
      </c>
      <c r="C20" s="34">
        <v>1.7068524</v>
      </c>
      <c r="D20" s="35" t="s">
        <v>90</v>
      </c>
    </row>
    <row r="21" spans="1:4" ht="17">
      <c r="A21" s="41" t="s">
        <v>428</v>
      </c>
      <c r="B21" s="30">
        <v>6.3438999999999998E-4</v>
      </c>
      <c r="C21" s="30">
        <v>4.2014419999999997E-2</v>
      </c>
      <c r="D21" s="31" t="s">
        <v>167</v>
      </c>
    </row>
    <row r="22" spans="1:4" ht="34">
      <c r="A22" s="41" t="s">
        <v>429</v>
      </c>
      <c r="B22" s="30">
        <v>-2.5860040000000001E-2</v>
      </c>
      <c r="C22" s="30">
        <v>-2.3953207999999999</v>
      </c>
      <c r="D22" s="31" t="s">
        <v>90</v>
      </c>
    </row>
    <row r="23" spans="1:4" ht="34">
      <c r="A23" s="41" t="s">
        <v>430</v>
      </c>
      <c r="B23" s="30">
        <v>-3.0796670000000002E-2</v>
      </c>
      <c r="C23" s="30">
        <v>-1.6340033</v>
      </c>
      <c r="D23" s="31" t="s">
        <v>167</v>
      </c>
    </row>
    <row r="24" spans="1:4" ht="17">
      <c r="A24" s="41" t="s">
        <v>431</v>
      </c>
      <c r="B24" s="30">
        <v>9.8510200000000003E-3</v>
      </c>
      <c r="C24" s="30">
        <v>0.45958059000000001</v>
      </c>
      <c r="D24" s="31" t="s">
        <v>167</v>
      </c>
    </row>
    <row r="25" spans="1:4" ht="34">
      <c r="A25" s="41" t="s">
        <v>432</v>
      </c>
      <c r="B25" s="30">
        <v>-3.5778890000000001E-2</v>
      </c>
      <c r="C25" s="30">
        <v>-1.4354279000000001</v>
      </c>
      <c r="D25" s="31" t="s">
        <v>167</v>
      </c>
    </row>
    <row r="26" spans="1:4" ht="34">
      <c r="A26" s="41" t="s">
        <v>433</v>
      </c>
      <c r="B26" s="30">
        <v>-3.5778890000000001E-2</v>
      </c>
      <c r="C26" s="30">
        <v>-1.4354279000000001</v>
      </c>
      <c r="D26" s="31" t="s">
        <v>167</v>
      </c>
    </row>
    <row r="27" spans="1:4" ht="17">
      <c r="A27" s="41" t="s">
        <v>434</v>
      </c>
      <c r="B27" s="30">
        <v>-2.342692E-2</v>
      </c>
      <c r="C27" s="30">
        <v>-0.99050097000000004</v>
      </c>
      <c r="D27" s="31" t="s">
        <v>167</v>
      </c>
    </row>
    <row r="28" spans="1:4" ht="17">
      <c r="A28" s="41" t="s">
        <v>435</v>
      </c>
      <c r="B28" s="30">
        <v>4.0809699999999997E-3</v>
      </c>
      <c r="C28" s="30">
        <v>0.17988251999999999</v>
      </c>
      <c r="D28" s="31" t="s">
        <v>167</v>
      </c>
    </row>
    <row r="29" spans="1:4">
      <c r="A29" s="20"/>
      <c r="D29" s="31"/>
    </row>
    <row r="30" spans="1:4" ht="17">
      <c r="A30" s="93" t="s">
        <v>446</v>
      </c>
      <c r="D30" s="31"/>
    </row>
    <row r="31" spans="1:4" ht="17">
      <c r="A31" s="41" t="s">
        <v>437</v>
      </c>
      <c r="B31" s="32">
        <v>1.198783E-2</v>
      </c>
      <c r="C31" s="32">
        <v>1.1461579</v>
      </c>
      <c r="D31" s="31" t="s">
        <v>167</v>
      </c>
    </row>
    <row r="32" spans="1:4" ht="17">
      <c r="A32" s="41" t="s">
        <v>438</v>
      </c>
      <c r="B32" s="32">
        <v>-9.2032299999999997E-3</v>
      </c>
      <c r="C32" s="32">
        <v>-0.67423540000000004</v>
      </c>
      <c r="D32" s="31" t="s">
        <v>167</v>
      </c>
    </row>
    <row r="33" spans="1:4" ht="17">
      <c r="A33" s="41" t="s">
        <v>439</v>
      </c>
      <c r="B33" s="32">
        <v>1.322947E-2</v>
      </c>
      <c r="C33" s="32">
        <v>1.1378815</v>
      </c>
      <c r="D33" s="31" t="s">
        <v>167</v>
      </c>
    </row>
    <row r="34" spans="1:4" ht="17">
      <c r="A34" s="40" t="s">
        <v>440</v>
      </c>
      <c r="B34" s="52">
        <v>-0.10813461000000001</v>
      </c>
      <c r="C34" s="52">
        <v>-7.1116460999999997</v>
      </c>
      <c r="D34" s="35" t="s">
        <v>90</v>
      </c>
    </row>
    <row r="35" spans="1:4" ht="17">
      <c r="A35" s="40" t="s">
        <v>441</v>
      </c>
      <c r="B35" s="52">
        <v>-9.6490500000000007E-2</v>
      </c>
      <c r="C35" s="52">
        <v>-6.2795174999999999</v>
      </c>
      <c r="D35" s="35" t="s">
        <v>90</v>
      </c>
    </row>
    <row r="36" spans="1:4" ht="17">
      <c r="A36" s="40" t="s">
        <v>442</v>
      </c>
      <c r="B36" s="52">
        <v>-0.11129973</v>
      </c>
      <c r="C36" s="52">
        <v>-7.3093865999999998</v>
      </c>
      <c r="D36" s="35" t="s">
        <v>90</v>
      </c>
    </row>
    <row r="37" spans="1:4" ht="17">
      <c r="A37" s="40" t="s">
        <v>443</v>
      </c>
      <c r="B37" s="52">
        <v>5.7811139999999997E-2</v>
      </c>
      <c r="C37" s="52">
        <v>5.6051811999999996</v>
      </c>
      <c r="D37" s="35" t="s">
        <v>90</v>
      </c>
    </row>
    <row r="38" spans="1:4" ht="17">
      <c r="A38" s="41" t="s">
        <v>444</v>
      </c>
      <c r="B38" s="32">
        <v>1.8147509999999999E-2</v>
      </c>
      <c r="C38" s="32">
        <v>1.5584735000000001</v>
      </c>
      <c r="D38" s="31" t="s">
        <v>167</v>
      </c>
    </row>
    <row r="39" spans="1:4" ht="17">
      <c r="A39" s="41" t="s">
        <v>445</v>
      </c>
      <c r="B39" s="32">
        <v>1.135856E-2</v>
      </c>
      <c r="C39" s="32">
        <v>0.94540210999999996</v>
      </c>
      <c r="D39" s="31" t="s">
        <v>167</v>
      </c>
    </row>
    <row r="40" spans="1:4">
      <c r="A40" s="20"/>
      <c r="D40" s="31"/>
    </row>
    <row r="41" spans="1:4" ht="17">
      <c r="A41" s="93" t="s">
        <v>453</v>
      </c>
      <c r="D41" s="31"/>
    </row>
    <row r="42" spans="1:4" ht="17">
      <c r="A42" s="40" t="s">
        <v>437</v>
      </c>
      <c r="B42" s="34">
        <v>-4.0119080000000001E-2</v>
      </c>
      <c r="C42" s="34">
        <v>-2.9080891000000002</v>
      </c>
      <c r="D42" s="35" t="s">
        <v>90</v>
      </c>
    </row>
    <row r="43" spans="1:4" ht="17">
      <c r="A43" s="41" t="s">
        <v>438</v>
      </c>
      <c r="B43" s="30">
        <v>2.4757099999999999E-3</v>
      </c>
      <c r="C43" s="30">
        <v>0.18632580000000001</v>
      </c>
      <c r="D43" s="31" t="s">
        <v>167</v>
      </c>
    </row>
    <row r="44" spans="1:4" ht="17">
      <c r="A44" s="41" t="s">
        <v>439</v>
      </c>
      <c r="B44" s="30">
        <v>-2.1748010000000002E-2</v>
      </c>
      <c r="C44" s="30">
        <v>-1.4336907000000001</v>
      </c>
      <c r="D44" s="31" t="s">
        <v>167</v>
      </c>
    </row>
    <row r="45" spans="1:4" ht="17">
      <c r="A45" s="40" t="s">
        <v>440</v>
      </c>
      <c r="B45" s="34">
        <v>-2.3659260000000001E-2</v>
      </c>
      <c r="C45" s="34">
        <v>-1.8714033999999999</v>
      </c>
      <c r="D45" s="35" t="s">
        <v>90</v>
      </c>
    </row>
    <row r="46" spans="1:4" ht="17">
      <c r="A46" s="41" t="s">
        <v>441</v>
      </c>
      <c r="B46" s="30">
        <v>4.3405600000000003E-3</v>
      </c>
      <c r="C46" s="30">
        <v>0.36040665</v>
      </c>
      <c r="D46" s="31" t="s">
        <v>167</v>
      </c>
    </row>
    <row r="47" spans="1:4" ht="17">
      <c r="A47" s="41" t="s">
        <v>442</v>
      </c>
      <c r="B47" s="30">
        <v>5.15819E-3</v>
      </c>
      <c r="C47" s="30">
        <v>0.43297679</v>
      </c>
      <c r="D47" s="31" t="s">
        <v>167</v>
      </c>
    </row>
    <row r="48" spans="1:4" ht="17">
      <c r="A48" s="40" t="s">
        <v>443</v>
      </c>
      <c r="B48" s="34">
        <v>-7.0340139999999995E-2</v>
      </c>
      <c r="C48" s="34">
        <v>-4.5549001999999996</v>
      </c>
      <c r="D48" s="35" t="s">
        <v>90</v>
      </c>
    </row>
    <row r="49" spans="1:4" ht="17">
      <c r="A49" s="41" t="s">
        <v>444</v>
      </c>
      <c r="B49" s="30">
        <v>1.5699189999999998E-2</v>
      </c>
      <c r="C49" s="30">
        <v>1.4636262</v>
      </c>
      <c r="D49" s="31" t="s">
        <v>167</v>
      </c>
    </row>
    <row r="50" spans="1:4" ht="17">
      <c r="A50" s="41" t="s">
        <v>445</v>
      </c>
      <c r="B50" s="30">
        <v>-1.2536169999999999E-2</v>
      </c>
      <c r="C50" s="30">
        <v>-1.0024820000000001</v>
      </c>
      <c r="D50" s="31" t="s">
        <v>167</v>
      </c>
    </row>
    <row r="51" spans="1:4">
      <c r="A51" s="20"/>
      <c r="D51" s="31"/>
    </row>
    <row r="52" spans="1:4" ht="17">
      <c r="A52" s="93" t="s">
        <v>447</v>
      </c>
      <c r="D52" s="31"/>
    </row>
    <row r="53" spans="1:4" ht="17">
      <c r="A53" s="41" t="s">
        <v>437</v>
      </c>
      <c r="B53" s="30">
        <v>-1.982E-5</v>
      </c>
      <c r="C53" s="30">
        <v>-4.1631200000000002E-3</v>
      </c>
      <c r="D53" s="31" t="s">
        <v>167</v>
      </c>
    </row>
    <row r="54" spans="1:4" ht="17">
      <c r="A54" s="41" t="s">
        <v>438</v>
      </c>
      <c r="B54" s="30">
        <v>-8.6392099999999996E-3</v>
      </c>
      <c r="C54" s="30">
        <v>-2.1293443000000001</v>
      </c>
      <c r="D54" s="31" t="s">
        <v>90</v>
      </c>
    </row>
    <row r="55" spans="1:4" ht="17">
      <c r="A55" s="41" t="s">
        <v>439</v>
      </c>
      <c r="B55" s="30">
        <v>-8.3119500000000002E-3</v>
      </c>
      <c r="C55" s="30">
        <v>-1.4104059</v>
      </c>
      <c r="D55" s="31" t="s">
        <v>167</v>
      </c>
    </row>
    <row r="56" spans="1:4" ht="17">
      <c r="A56" s="41" t="s">
        <v>440</v>
      </c>
      <c r="B56" s="30">
        <v>7.4373800000000004E-3</v>
      </c>
      <c r="C56" s="30">
        <v>1.4915311</v>
      </c>
      <c r="D56" s="31" t="s">
        <v>167</v>
      </c>
    </row>
    <row r="57" spans="1:4" ht="17">
      <c r="A57" s="41" t="s">
        <v>454</v>
      </c>
      <c r="B57" s="30">
        <v>9.3635100000000002E-3</v>
      </c>
      <c r="C57" s="30">
        <v>1.8928685000000001</v>
      </c>
      <c r="D57" s="31" t="s">
        <v>90</v>
      </c>
    </row>
    <row r="58" spans="1:4" ht="17">
      <c r="A58" s="41" t="s">
        <v>442</v>
      </c>
      <c r="B58" s="30">
        <v>8.8300300000000009E-3</v>
      </c>
      <c r="C58" s="30">
        <v>1.8771667000000001</v>
      </c>
      <c r="D58" s="31" t="s">
        <v>90</v>
      </c>
    </row>
    <row r="59" spans="1:4" ht="17">
      <c r="A59" s="41" t="s">
        <v>443</v>
      </c>
      <c r="B59" s="30">
        <v>-3.0566899999999999E-3</v>
      </c>
      <c r="C59" s="30">
        <v>-1.3790941000000001</v>
      </c>
      <c r="D59" s="31" t="s">
        <v>167</v>
      </c>
    </row>
    <row r="60" spans="1:4" ht="17">
      <c r="A60" s="41" t="s">
        <v>444</v>
      </c>
      <c r="B60" s="30">
        <v>-2.3289199999999999E-3</v>
      </c>
      <c r="C60" s="30">
        <v>-0.85287732000000005</v>
      </c>
      <c r="D60" s="31" t="s">
        <v>167</v>
      </c>
    </row>
    <row r="61" spans="1:4" ht="17">
      <c r="A61" s="41" t="s">
        <v>445</v>
      </c>
      <c r="B61" s="30">
        <v>2.0988999999999999E-3</v>
      </c>
      <c r="C61" s="30">
        <v>0.50311746999999996</v>
      </c>
      <c r="D61" s="31" t="s">
        <v>167</v>
      </c>
    </row>
    <row r="62" spans="1:4">
      <c r="A62" s="20"/>
      <c r="D62" s="31"/>
    </row>
    <row r="63" spans="1:4" ht="34">
      <c r="A63" s="93" t="s">
        <v>448</v>
      </c>
      <c r="D63" s="31"/>
    </row>
    <row r="64" spans="1:4" ht="17">
      <c r="A64" s="41" t="s">
        <v>437</v>
      </c>
      <c r="B64" s="30">
        <v>-8.1647000000000002E-4</v>
      </c>
      <c r="C64" s="30">
        <v>-0.18362265</v>
      </c>
      <c r="D64" s="31" t="s">
        <v>167</v>
      </c>
    </row>
    <row r="65" spans="1:4" ht="17">
      <c r="A65" s="41" t="s">
        <v>438</v>
      </c>
      <c r="B65" s="30">
        <v>-8.7199300000000007E-3</v>
      </c>
      <c r="C65" s="30">
        <v>-2.3370183</v>
      </c>
      <c r="D65" s="31" t="s">
        <v>90</v>
      </c>
    </row>
    <row r="66" spans="1:4" ht="17">
      <c r="A66" s="41" t="s">
        <v>439</v>
      </c>
      <c r="B66" s="30">
        <v>1.2247499999999999E-3</v>
      </c>
      <c r="C66" s="30">
        <v>0.18966873000000001</v>
      </c>
      <c r="D66" s="31" t="s">
        <v>167</v>
      </c>
    </row>
    <row r="67" spans="1:4" ht="17">
      <c r="A67" s="41" t="s">
        <v>440</v>
      </c>
      <c r="B67" s="30">
        <v>5.88494E-3</v>
      </c>
      <c r="C67" s="30">
        <v>0.85956200000000005</v>
      </c>
      <c r="D67" s="31" t="s">
        <v>167</v>
      </c>
    </row>
    <row r="68" spans="1:4" ht="17">
      <c r="A68" s="41" t="s">
        <v>454</v>
      </c>
      <c r="B68" s="30">
        <v>9.0434499999999998E-3</v>
      </c>
      <c r="C68" s="30">
        <v>1.2777217000000001</v>
      </c>
      <c r="D68" s="31" t="s">
        <v>167</v>
      </c>
    </row>
    <row r="69" spans="1:4" ht="17">
      <c r="A69" s="41" t="s">
        <v>442</v>
      </c>
      <c r="B69" s="30">
        <v>2.49607E-3</v>
      </c>
      <c r="C69" s="30">
        <v>0.41021449999999998</v>
      </c>
      <c r="D69" s="31" t="s">
        <v>167</v>
      </c>
    </row>
    <row r="70" spans="1:4" ht="17">
      <c r="A70" s="41" t="s">
        <v>443</v>
      </c>
      <c r="B70" s="30">
        <v>-1.318805E-2</v>
      </c>
      <c r="C70" s="30">
        <v>-3.2873207</v>
      </c>
      <c r="D70" s="31" t="s">
        <v>90</v>
      </c>
    </row>
    <row r="71" spans="1:4" ht="17">
      <c r="A71" s="41" t="s">
        <v>444</v>
      </c>
      <c r="B71" s="30">
        <v>-4.7036700000000001E-3</v>
      </c>
      <c r="C71" s="30">
        <v>-0.89283592000000001</v>
      </c>
      <c r="D71" s="31" t="s">
        <v>167</v>
      </c>
    </row>
    <row r="72" spans="1:4" ht="17">
      <c r="A72" s="41" t="s">
        <v>445</v>
      </c>
      <c r="B72" s="30">
        <v>8.2954199999999995E-3</v>
      </c>
      <c r="C72" s="30">
        <v>1.3642715000000001</v>
      </c>
      <c r="D72" s="31" t="s">
        <v>167</v>
      </c>
    </row>
    <row r="73" spans="1:4">
      <c r="A73" s="20"/>
      <c r="D73" s="31"/>
    </row>
    <row r="74" spans="1:4" ht="34">
      <c r="A74" s="42" t="s">
        <v>449</v>
      </c>
      <c r="B74" s="43">
        <v>5.8829819999999998E-2</v>
      </c>
      <c r="C74" s="43">
        <v>4.3362705000000004</v>
      </c>
      <c r="D74" s="44" t="s">
        <v>90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0"/>
  <sheetViews>
    <sheetView topLeftCell="A4" workbookViewId="0">
      <selection sqref="A1:D20"/>
    </sheetView>
  </sheetViews>
  <sheetFormatPr baseColWidth="10" defaultColWidth="10.83203125" defaultRowHeight="16"/>
  <cols>
    <col min="1" max="1" width="34.5" style="21" customWidth="1"/>
    <col min="2" max="2" width="12.5" style="30" customWidth="1"/>
    <col min="3" max="3" width="14" style="30" customWidth="1"/>
    <col min="4" max="16384" width="10.83203125" style="21"/>
  </cols>
  <sheetData>
    <row r="1" spans="1:4" ht="36" customHeight="1">
      <c r="A1" s="109" t="s">
        <v>455</v>
      </c>
      <c r="B1" s="109"/>
      <c r="C1" s="109"/>
    </row>
    <row r="2" spans="1:4">
      <c r="A2" s="55"/>
      <c r="B2" s="56"/>
      <c r="C2" s="56"/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35" thickTop="1">
      <c r="A4" s="89" t="s">
        <v>363</v>
      </c>
      <c r="B4" s="30">
        <v>-1.7420209999999998E-2</v>
      </c>
      <c r="C4" s="30">
        <v>-1.5050429000000001</v>
      </c>
      <c r="D4" s="31" t="s">
        <v>167</v>
      </c>
    </row>
    <row r="5" spans="1:4">
      <c r="A5" s="24"/>
      <c r="D5" s="31"/>
    </row>
    <row r="6" spans="1:4" ht="17">
      <c r="A6" s="89" t="s">
        <v>456</v>
      </c>
      <c r="D6" s="31"/>
    </row>
    <row r="7" spans="1:4" ht="17">
      <c r="A7" s="24" t="s">
        <v>365</v>
      </c>
      <c r="B7" s="30">
        <v>-1.5993800000000001E-3</v>
      </c>
      <c r="C7" s="30">
        <v>-0.1328877</v>
      </c>
      <c r="D7" s="31" t="s">
        <v>167</v>
      </c>
    </row>
    <row r="8" spans="1:4" ht="17">
      <c r="A8" s="24" t="s">
        <v>366</v>
      </c>
      <c r="B8" s="30">
        <v>-9.2339199999999996E-3</v>
      </c>
      <c r="C8" s="30">
        <v>-1.2206243999999999</v>
      </c>
      <c r="D8" s="31" t="s">
        <v>167</v>
      </c>
    </row>
    <row r="9" spans="1:4" ht="17">
      <c r="A9" s="24" t="s">
        <v>367</v>
      </c>
      <c r="B9" s="30">
        <v>-2.4645000000000001E-3</v>
      </c>
      <c r="C9" s="30">
        <v>-1.3551077</v>
      </c>
      <c r="D9" s="31" t="s">
        <v>167</v>
      </c>
    </row>
    <row r="10" spans="1:4" ht="17">
      <c r="A10" s="37" t="s">
        <v>368</v>
      </c>
      <c r="B10" s="34">
        <v>2.2006689999999999E-2</v>
      </c>
      <c r="C10" s="34">
        <v>2.2998474999999998</v>
      </c>
      <c r="D10" s="35" t="s">
        <v>90</v>
      </c>
    </row>
    <row r="11" spans="1:4" ht="17">
      <c r="A11" s="37" t="s">
        <v>31</v>
      </c>
      <c r="B11" s="34">
        <v>-8.7088900000000004E-3</v>
      </c>
      <c r="C11" s="34">
        <v>-3.6218078</v>
      </c>
      <c r="D11" s="35" t="s">
        <v>90</v>
      </c>
    </row>
    <row r="12" spans="1:4">
      <c r="A12" s="24"/>
      <c r="D12" s="31"/>
    </row>
    <row r="13" spans="1:4" ht="34">
      <c r="A13" s="37" t="s">
        <v>369</v>
      </c>
      <c r="B13" s="34">
        <v>-3.6840089999999999E-2</v>
      </c>
      <c r="C13" s="34">
        <v>-3.0582813999999998</v>
      </c>
      <c r="D13" s="35" t="s">
        <v>90</v>
      </c>
    </row>
    <row r="14" spans="1:4" ht="34">
      <c r="A14" s="24" t="s">
        <v>370</v>
      </c>
      <c r="B14" s="30">
        <v>-4.1883600000000003E-3</v>
      </c>
      <c r="C14" s="30">
        <v>-0.36953445000000001</v>
      </c>
      <c r="D14" s="31" t="s">
        <v>167</v>
      </c>
    </row>
    <row r="15" spans="1:4">
      <c r="A15" s="24"/>
      <c r="D15" s="31"/>
    </row>
    <row r="16" spans="1:4" ht="34">
      <c r="A16" s="89" t="s">
        <v>371</v>
      </c>
      <c r="D16" s="31"/>
    </row>
    <row r="17" spans="1:4" ht="17">
      <c r="A17" s="37" t="s">
        <v>457</v>
      </c>
      <c r="B17" s="34">
        <v>3.4170069999999997E-2</v>
      </c>
      <c r="C17" s="34">
        <v>2.2487846</v>
      </c>
      <c r="D17" s="35" t="s">
        <v>90</v>
      </c>
    </row>
    <row r="18" spans="1:4" ht="17">
      <c r="A18" s="37" t="s">
        <v>373</v>
      </c>
      <c r="B18" s="34">
        <v>-2.1203739999999999E-2</v>
      </c>
      <c r="C18" s="34">
        <v>-1.7073206000000001</v>
      </c>
      <c r="D18" s="35" t="s">
        <v>90</v>
      </c>
    </row>
    <row r="19" spans="1:4" ht="17">
      <c r="A19" s="24" t="s">
        <v>374</v>
      </c>
      <c r="B19" s="30">
        <v>-1.6456699999999999E-3</v>
      </c>
      <c r="C19" s="30">
        <v>-0.47047839000000002</v>
      </c>
      <c r="D19" s="31" t="s">
        <v>167</v>
      </c>
    </row>
    <row r="20" spans="1:4" ht="17">
      <c r="A20" s="51" t="s">
        <v>375</v>
      </c>
      <c r="B20" s="16">
        <v>-1.132066E-2</v>
      </c>
      <c r="C20" s="16">
        <v>-0.69381451999999999</v>
      </c>
      <c r="D20" s="38" t="s">
        <v>167</v>
      </c>
    </row>
  </sheetData>
  <mergeCells count="1">
    <mergeCell ref="A1:C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45"/>
  <sheetViews>
    <sheetView workbookViewId="0">
      <selection activeCell="A44" sqref="A1:D44"/>
    </sheetView>
  </sheetViews>
  <sheetFormatPr baseColWidth="10" defaultColWidth="10.83203125" defaultRowHeight="16"/>
  <cols>
    <col min="1" max="1" width="28.5" style="21" customWidth="1"/>
    <col min="2" max="2" width="11.83203125" style="30" customWidth="1"/>
    <col min="3" max="3" width="14.83203125" style="30" customWidth="1"/>
    <col min="4" max="16384" width="10.83203125" style="21"/>
  </cols>
  <sheetData>
    <row r="1" spans="1:4" ht="39" customHeight="1">
      <c r="A1" s="109" t="s">
        <v>458</v>
      </c>
      <c r="B1" s="109"/>
      <c r="C1" s="109"/>
      <c r="D1" s="109"/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18" thickTop="1">
      <c r="A4" s="37" t="s">
        <v>377</v>
      </c>
      <c r="B4" s="34">
        <v>-3.334927E-2</v>
      </c>
      <c r="C4" s="34">
        <v>-2.0542012000000001</v>
      </c>
      <c r="D4" s="35" t="s">
        <v>90</v>
      </c>
    </row>
    <row r="5" spans="1:4">
      <c r="A5" s="20"/>
      <c r="D5" s="31"/>
    </row>
    <row r="6" spans="1:4" ht="34">
      <c r="A6" s="91" t="s">
        <v>378</v>
      </c>
      <c r="B6" s="34"/>
      <c r="C6" s="34"/>
      <c r="D6" s="35"/>
    </row>
    <row r="7" spans="1:4" ht="17">
      <c r="A7" s="40" t="s">
        <v>379</v>
      </c>
      <c r="B7" s="52">
        <v>4.8346819999999999E-2</v>
      </c>
      <c r="C7" s="52">
        <v>3.0305879999999998</v>
      </c>
      <c r="D7" s="35" t="s">
        <v>90</v>
      </c>
    </row>
    <row r="8" spans="1:4" ht="17">
      <c r="A8" s="40" t="s">
        <v>380</v>
      </c>
      <c r="B8" s="52">
        <v>6.2554090000000007E-2</v>
      </c>
      <c r="C8" s="52">
        <v>4.0250269999999997</v>
      </c>
      <c r="D8" s="35" t="s">
        <v>90</v>
      </c>
    </row>
    <row r="9" spans="1:4" ht="17">
      <c r="A9" s="40" t="s">
        <v>381</v>
      </c>
      <c r="B9" s="52">
        <v>4.906485E-2</v>
      </c>
      <c r="C9" s="52">
        <v>3.1461758</v>
      </c>
      <c r="D9" s="35" t="s">
        <v>90</v>
      </c>
    </row>
    <row r="10" spans="1:4" ht="17">
      <c r="A10" s="40" t="s">
        <v>382</v>
      </c>
      <c r="B10" s="52">
        <v>3.8834210000000001E-2</v>
      </c>
      <c r="C10" s="52">
        <v>2.5791865999999999</v>
      </c>
      <c r="D10" s="35" t="s">
        <v>90</v>
      </c>
    </row>
    <row r="11" spans="1:4" ht="17">
      <c r="A11" s="40" t="s">
        <v>383</v>
      </c>
      <c r="B11" s="52">
        <v>4.4486989999999997E-2</v>
      </c>
      <c r="C11" s="52">
        <v>2.768643</v>
      </c>
      <c r="D11" s="35" t="s">
        <v>90</v>
      </c>
    </row>
    <row r="12" spans="1:4" ht="17">
      <c r="A12" s="40" t="s">
        <v>384</v>
      </c>
      <c r="B12" s="52">
        <v>5.232697E-2</v>
      </c>
      <c r="C12" s="52">
        <v>3.2571194000000001</v>
      </c>
      <c r="D12" s="35" t="s">
        <v>90</v>
      </c>
    </row>
    <row r="13" spans="1:4">
      <c r="A13" s="24"/>
      <c r="D13" s="31"/>
    </row>
    <row r="14" spans="1:4" ht="34">
      <c r="A14" s="93" t="s">
        <v>385</v>
      </c>
      <c r="D14" s="31"/>
    </row>
    <row r="15" spans="1:4" ht="17">
      <c r="A15" s="41" t="s">
        <v>386</v>
      </c>
      <c r="B15" s="32">
        <v>-2.8161599999999998E-3</v>
      </c>
      <c r="C15" s="32">
        <v>-0.26629712</v>
      </c>
      <c r="D15" s="31" t="s">
        <v>167</v>
      </c>
    </row>
    <row r="16" spans="1:4" ht="17">
      <c r="A16" s="41" t="s">
        <v>387</v>
      </c>
      <c r="B16" s="32">
        <v>3.6008899999999998E-3</v>
      </c>
      <c r="C16" s="32">
        <v>0.23714872000000001</v>
      </c>
      <c r="D16" s="31" t="s">
        <v>167</v>
      </c>
    </row>
    <row r="17" spans="1:4" ht="17">
      <c r="A17" s="41" t="s">
        <v>388</v>
      </c>
      <c r="B17" s="32">
        <v>-3.6264600000000002E-3</v>
      </c>
      <c r="C17" s="32">
        <v>-0.51722288999999999</v>
      </c>
      <c r="D17" s="31" t="s">
        <v>167</v>
      </c>
    </row>
    <row r="18" spans="1:4" ht="17">
      <c r="A18" s="41" t="s">
        <v>389</v>
      </c>
      <c r="B18" s="32">
        <v>-1.688425E-2</v>
      </c>
      <c r="C18" s="32">
        <v>-1.2734452000000001</v>
      </c>
      <c r="D18" s="31" t="s">
        <v>167</v>
      </c>
    </row>
    <row r="19" spans="1:4" ht="17">
      <c r="A19" s="41" t="s">
        <v>390</v>
      </c>
      <c r="B19" s="32">
        <v>1.0850749999999999E-2</v>
      </c>
      <c r="C19" s="32">
        <v>1.1562996000000001</v>
      </c>
      <c r="D19" s="31" t="s">
        <v>167</v>
      </c>
    </row>
    <row r="20" spans="1:4" ht="17">
      <c r="A20" s="40" t="s">
        <v>391</v>
      </c>
      <c r="B20" s="52">
        <v>2.4031589999999999E-2</v>
      </c>
      <c r="C20" s="52">
        <v>3.5783705000000001</v>
      </c>
      <c r="D20" s="35" t="s">
        <v>90</v>
      </c>
    </row>
    <row r="21" spans="1:4" ht="17">
      <c r="A21" s="40" t="s">
        <v>392</v>
      </c>
      <c r="B21" s="52">
        <v>1.494498E-2</v>
      </c>
      <c r="C21" s="52">
        <v>2.2982266</v>
      </c>
      <c r="D21" s="35" t="s">
        <v>90</v>
      </c>
    </row>
    <row r="22" spans="1:4" ht="17">
      <c r="A22" s="40" t="s">
        <v>393</v>
      </c>
      <c r="B22" s="52">
        <v>2.649514E-2</v>
      </c>
      <c r="C22" s="52">
        <v>3.8127084999999998</v>
      </c>
      <c r="D22" s="35" t="s">
        <v>90</v>
      </c>
    </row>
    <row r="23" spans="1:4" ht="17">
      <c r="A23" s="40" t="s">
        <v>394</v>
      </c>
      <c r="B23" s="52">
        <v>1.9894140000000001E-2</v>
      </c>
      <c r="C23" s="52">
        <v>2.8886574999999999</v>
      </c>
      <c r="D23" s="35" t="s">
        <v>90</v>
      </c>
    </row>
    <row r="24" spans="1:4" ht="17">
      <c r="A24" s="40" t="s">
        <v>395</v>
      </c>
      <c r="B24" s="52">
        <v>1.7502549999999999E-2</v>
      </c>
      <c r="C24" s="52">
        <v>2.9624716000000002</v>
      </c>
      <c r="D24" s="35" t="s">
        <v>90</v>
      </c>
    </row>
    <row r="25" spans="1:4">
      <c r="A25" s="24"/>
      <c r="D25" s="31"/>
    </row>
    <row r="26" spans="1:4" ht="34">
      <c r="A26" s="93" t="s">
        <v>396</v>
      </c>
      <c r="D26" s="31"/>
    </row>
    <row r="27" spans="1:4" ht="17">
      <c r="A27" s="41" t="s">
        <v>397</v>
      </c>
      <c r="B27" s="32">
        <v>1.1263209999999999E-2</v>
      </c>
      <c r="C27" s="32">
        <v>0.6874709</v>
      </c>
      <c r="D27" s="31" t="s">
        <v>167</v>
      </c>
    </row>
    <row r="28" spans="1:4" ht="17">
      <c r="A28" s="41" t="s">
        <v>398</v>
      </c>
      <c r="B28" s="32">
        <v>-1.8926709999999999E-2</v>
      </c>
      <c r="C28" s="32">
        <v>-1.1570265</v>
      </c>
      <c r="D28" s="31" t="s">
        <v>167</v>
      </c>
    </row>
    <row r="29" spans="1:4">
      <c r="A29" s="41"/>
      <c r="B29" s="32"/>
      <c r="C29" s="32"/>
      <c r="D29" s="31"/>
    </row>
    <row r="30" spans="1:4" ht="51">
      <c r="A30" s="94" t="s">
        <v>399</v>
      </c>
      <c r="B30" s="52"/>
      <c r="C30" s="52"/>
      <c r="D30" s="35"/>
    </row>
    <row r="31" spans="1:4" ht="17">
      <c r="A31" s="40" t="s">
        <v>400</v>
      </c>
      <c r="B31" s="52">
        <v>-5.4938929999999997E-2</v>
      </c>
      <c r="C31" s="52">
        <v>-4.0535256000000004</v>
      </c>
      <c r="D31" s="35" t="s">
        <v>90</v>
      </c>
    </row>
    <row r="32" spans="1:4" ht="17">
      <c r="A32" s="40" t="s">
        <v>401</v>
      </c>
      <c r="B32" s="52">
        <v>-3.889666E-2</v>
      </c>
      <c r="C32" s="52">
        <v>-3.1241178000000001</v>
      </c>
      <c r="D32" s="35" t="s">
        <v>90</v>
      </c>
    </row>
    <row r="33" spans="1:4">
      <c r="A33" s="41"/>
      <c r="B33" s="32"/>
      <c r="C33" s="32"/>
      <c r="D33" s="31"/>
    </row>
    <row r="34" spans="1:4" ht="51">
      <c r="A34" s="41" t="s">
        <v>459</v>
      </c>
      <c r="B34" s="32">
        <v>9.2962300000000008E-3</v>
      </c>
      <c r="C34" s="32">
        <v>0.71434545999999999</v>
      </c>
      <c r="D34" s="31" t="s">
        <v>167</v>
      </c>
    </row>
    <row r="35" spans="1:4" ht="17">
      <c r="A35" s="93" t="s">
        <v>460</v>
      </c>
      <c r="D35" s="31"/>
    </row>
    <row r="36" spans="1:4" ht="17">
      <c r="A36" s="24" t="s">
        <v>389</v>
      </c>
      <c r="B36" s="30" t="s">
        <v>166</v>
      </c>
      <c r="C36" s="30" t="s">
        <v>166</v>
      </c>
      <c r="D36" s="31"/>
    </row>
    <row r="37" spans="1:4" ht="17">
      <c r="A37" s="24" t="s">
        <v>404</v>
      </c>
      <c r="B37" s="30" t="s">
        <v>166</v>
      </c>
      <c r="C37" s="30" t="s">
        <v>166</v>
      </c>
      <c r="D37" s="31"/>
    </row>
    <row r="38" spans="1:4" ht="17">
      <c r="A38" s="24" t="s">
        <v>405</v>
      </c>
      <c r="B38" s="30" t="s">
        <v>166</v>
      </c>
      <c r="C38" s="30" t="s">
        <v>166</v>
      </c>
      <c r="D38" s="31"/>
    </row>
    <row r="39" spans="1:4" ht="17">
      <c r="A39" s="24" t="s">
        <v>406</v>
      </c>
      <c r="B39" s="30" t="s">
        <v>166</v>
      </c>
      <c r="C39" s="30" t="s">
        <v>166</v>
      </c>
      <c r="D39" s="31"/>
    </row>
    <row r="40" spans="1:4" ht="17">
      <c r="A40" s="24" t="s">
        <v>407</v>
      </c>
      <c r="B40" s="30" t="s">
        <v>166</v>
      </c>
      <c r="C40" s="30" t="s">
        <v>166</v>
      </c>
      <c r="D40" s="31"/>
    </row>
    <row r="41" spans="1:4" ht="17">
      <c r="A41" s="24" t="s">
        <v>408</v>
      </c>
      <c r="B41" s="30" t="s">
        <v>166</v>
      </c>
      <c r="C41" s="30" t="s">
        <v>166</v>
      </c>
      <c r="D41" s="31"/>
    </row>
    <row r="42" spans="1:4" ht="17">
      <c r="A42" s="24" t="s">
        <v>409</v>
      </c>
      <c r="B42" s="30" t="s">
        <v>166</v>
      </c>
      <c r="C42" s="30" t="s">
        <v>166</v>
      </c>
      <c r="D42" s="31"/>
    </row>
    <row r="43" spans="1:4" ht="17">
      <c r="A43" s="24" t="s">
        <v>410</v>
      </c>
      <c r="B43" s="30" t="s">
        <v>166</v>
      </c>
      <c r="C43" s="30" t="s">
        <v>166</v>
      </c>
      <c r="D43" s="31"/>
    </row>
    <row r="44" spans="1:4" ht="17">
      <c r="A44" s="51" t="s">
        <v>192</v>
      </c>
      <c r="B44" s="16" t="s">
        <v>166</v>
      </c>
      <c r="C44" s="16" t="s">
        <v>166</v>
      </c>
      <c r="D44" s="38"/>
    </row>
    <row r="45" spans="1:4">
      <c r="A45" s="57"/>
    </row>
  </sheetData>
  <mergeCells count="1">
    <mergeCell ref="A1:D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A5" sqref="A5"/>
    </sheetView>
  </sheetViews>
  <sheetFormatPr baseColWidth="10" defaultColWidth="11" defaultRowHeight="16"/>
  <sheetData>
    <row r="1" spans="1:5">
      <c r="A1" s="61" t="s">
        <v>21</v>
      </c>
      <c r="B1" s="62"/>
      <c r="C1" s="62"/>
      <c r="D1" s="62"/>
      <c r="E1" s="62"/>
    </row>
    <row r="2" spans="1:5">
      <c r="A2" s="62"/>
      <c r="B2" s="62"/>
      <c r="C2" s="62"/>
      <c r="D2" s="62"/>
      <c r="E2" s="62"/>
    </row>
    <row r="3" spans="1:5" ht="30" thickBot="1">
      <c r="A3" s="63" t="s">
        <v>22</v>
      </c>
      <c r="B3" s="64" t="s">
        <v>23</v>
      </c>
      <c r="C3" s="64" t="s">
        <v>24</v>
      </c>
      <c r="D3" s="64" t="s">
        <v>25</v>
      </c>
      <c r="E3" s="65" t="s">
        <v>26</v>
      </c>
    </row>
    <row r="4" spans="1:5" ht="17" thickTop="1">
      <c r="A4" s="79" t="s">
        <v>27</v>
      </c>
      <c r="B4" s="80">
        <v>3250</v>
      </c>
      <c r="C4" s="80">
        <v>1800</v>
      </c>
      <c r="D4" s="81">
        <f>B4/$B$11*100</f>
        <v>86.18403606470433</v>
      </c>
      <c r="E4" s="82">
        <f>C4/$C$11*100</f>
        <v>86.538461538461547</v>
      </c>
    </row>
    <row r="5" spans="1:5">
      <c r="A5" s="79" t="s">
        <v>28</v>
      </c>
      <c r="B5" s="83">
        <v>161</v>
      </c>
      <c r="C5" s="83">
        <v>114</v>
      </c>
      <c r="D5" s="81">
        <f t="shared" ref="D5:D10" si="0">B5/$B$11*100</f>
        <v>4.2694245558207378</v>
      </c>
      <c r="E5" s="82">
        <f t="shared" ref="E5:E10" si="1">C5/$C$11*100</f>
        <v>5.4807692307692308</v>
      </c>
    </row>
    <row r="6" spans="1:5">
      <c r="A6" s="79" t="s">
        <v>29</v>
      </c>
      <c r="B6" s="83">
        <v>36</v>
      </c>
      <c r="C6" s="83">
        <v>42</v>
      </c>
      <c r="D6" s="81">
        <f t="shared" si="0"/>
        <v>0.95465393794749409</v>
      </c>
      <c r="E6" s="82">
        <f t="shared" si="1"/>
        <v>2.0192307692307692</v>
      </c>
    </row>
    <row r="7" spans="1:5">
      <c r="A7" s="79" t="s">
        <v>30</v>
      </c>
      <c r="B7" s="83">
        <v>67</v>
      </c>
      <c r="C7" s="83">
        <v>28</v>
      </c>
      <c r="D7" s="81">
        <f t="shared" si="0"/>
        <v>1.7767170511800583</v>
      </c>
      <c r="E7" s="82">
        <f t="shared" si="1"/>
        <v>1.3461538461538463</v>
      </c>
    </row>
    <row r="8" spans="1:5">
      <c r="A8" s="79" t="s">
        <v>31</v>
      </c>
      <c r="B8" s="83">
        <v>50</v>
      </c>
      <c r="C8" s="83">
        <v>22</v>
      </c>
      <c r="D8" s="81">
        <f t="shared" si="0"/>
        <v>1.3259082471492973</v>
      </c>
      <c r="E8" s="82">
        <f t="shared" si="1"/>
        <v>1.0576923076923077</v>
      </c>
    </row>
    <row r="9" spans="1:5">
      <c r="A9" s="79" t="s">
        <v>32</v>
      </c>
      <c r="B9" s="83">
        <v>128</v>
      </c>
      <c r="C9" s="83">
        <v>37</v>
      </c>
      <c r="D9" s="81">
        <f t="shared" si="0"/>
        <v>3.3943251127022012</v>
      </c>
      <c r="E9" s="82">
        <f t="shared" si="1"/>
        <v>1.7788461538461537</v>
      </c>
    </row>
    <row r="10" spans="1:5">
      <c r="A10" s="79" t="s">
        <v>31</v>
      </c>
      <c r="B10" s="83">
        <v>79</v>
      </c>
      <c r="C10" s="83">
        <v>37</v>
      </c>
      <c r="D10" s="81">
        <f t="shared" si="0"/>
        <v>2.0949350304958898</v>
      </c>
      <c r="E10" s="82">
        <f t="shared" si="1"/>
        <v>1.7788461538461537</v>
      </c>
    </row>
    <row r="11" spans="1:5">
      <c r="A11" s="74" t="s">
        <v>33</v>
      </c>
      <c r="B11" s="75">
        <f>SUM(B4:B10)</f>
        <v>3771</v>
      </c>
      <c r="C11" s="75">
        <f>SUM(C4:C10)</f>
        <v>2080</v>
      </c>
      <c r="D11" s="77">
        <f>SUM(D4:D10)</f>
        <v>100.00000000000001</v>
      </c>
      <c r="E11" s="84">
        <f>SUM(E4:E10)</f>
        <v>100.00000000000001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74"/>
  <sheetViews>
    <sheetView topLeftCell="A66" workbookViewId="0">
      <selection activeCell="A41" sqref="A41:D74"/>
    </sheetView>
  </sheetViews>
  <sheetFormatPr baseColWidth="10" defaultColWidth="10.83203125" defaultRowHeight="16"/>
  <cols>
    <col min="1" max="1" width="36.83203125" style="21" customWidth="1"/>
    <col min="2" max="2" width="13" style="30" customWidth="1"/>
    <col min="3" max="3" width="15.33203125" style="30" customWidth="1"/>
    <col min="4" max="16384" width="10.83203125" style="21"/>
  </cols>
  <sheetData>
    <row r="1" spans="1:4" ht="51">
      <c r="A1" s="60" t="s">
        <v>461</v>
      </c>
    </row>
    <row r="3" spans="1:4" ht="69" thickBot="1">
      <c r="A3" s="18"/>
      <c r="B3" s="90" t="s">
        <v>85</v>
      </c>
      <c r="C3" s="90" t="s">
        <v>86</v>
      </c>
      <c r="D3" s="86" t="s">
        <v>87</v>
      </c>
    </row>
    <row r="4" spans="1:4" ht="52" thickTop="1">
      <c r="A4" s="89" t="s">
        <v>451</v>
      </c>
      <c r="B4" s="32"/>
      <c r="C4" s="32"/>
      <c r="D4" s="45"/>
    </row>
    <row r="5" spans="1:4" ht="17">
      <c r="A5" s="37" t="s">
        <v>413</v>
      </c>
      <c r="B5" s="34">
        <v>-3.3032329999999999E-2</v>
      </c>
      <c r="C5" s="34">
        <v>-2.7764878</v>
      </c>
      <c r="D5" s="35" t="s">
        <v>90</v>
      </c>
    </row>
    <row r="6" spans="1:4" ht="17">
      <c r="A6" s="24" t="s">
        <v>414</v>
      </c>
      <c r="B6" s="30">
        <v>-5.0151000000000004E-4</v>
      </c>
      <c r="C6" s="30">
        <v>-3.8506909999999998E-2</v>
      </c>
      <c r="D6" s="31" t="s">
        <v>167</v>
      </c>
    </row>
    <row r="7" spans="1:4" ht="17">
      <c r="A7" s="37" t="s">
        <v>415</v>
      </c>
      <c r="B7" s="34">
        <v>-3.0918930000000001E-2</v>
      </c>
      <c r="C7" s="34">
        <v>-2.6913692</v>
      </c>
      <c r="D7" s="35" t="s">
        <v>90</v>
      </c>
    </row>
    <row r="8" spans="1:4" ht="17">
      <c r="A8" s="37" t="s">
        <v>416</v>
      </c>
      <c r="B8" s="34">
        <v>2.9970460000000001E-2</v>
      </c>
      <c r="C8" s="34">
        <v>1.9805126</v>
      </c>
      <c r="D8" s="35" t="s">
        <v>90</v>
      </c>
    </row>
    <row r="9" spans="1:4" ht="17">
      <c r="A9" s="24" t="s">
        <v>417</v>
      </c>
      <c r="B9" s="30">
        <v>1.5704220000000001E-2</v>
      </c>
      <c r="C9" s="30">
        <v>1.0282408000000001</v>
      </c>
      <c r="D9" s="31" t="s">
        <v>167</v>
      </c>
    </row>
    <row r="10" spans="1:4" ht="17">
      <c r="A10" s="37" t="s">
        <v>418</v>
      </c>
      <c r="B10" s="34">
        <v>-2.8201549999999999E-2</v>
      </c>
      <c r="C10" s="34">
        <v>-1.8629735000000001</v>
      </c>
      <c r="D10" s="35" t="s">
        <v>90</v>
      </c>
    </row>
    <row r="11" spans="1:4" ht="17">
      <c r="A11" s="37" t="s">
        <v>419</v>
      </c>
      <c r="B11" s="34">
        <v>-1.6089180000000002E-2</v>
      </c>
      <c r="C11" s="34">
        <v>-2.3382912</v>
      </c>
      <c r="D11" s="35" t="s">
        <v>90</v>
      </c>
    </row>
    <row r="12" spans="1:4" ht="17">
      <c r="A12" s="24" t="s">
        <v>420</v>
      </c>
      <c r="B12" s="30">
        <v>-1.3156940000000001E-2</v>
      </c>
      <c r="C12" s="30">
        <v>-0.93393912999999995</v>
      </c>
      <c r="D12" s="31" t="s">
        <v>167</v>
      </c>
    </row>
    <row r="13" spans="1:4" ht="17">
      <c r="A13" s="24" t="s">
        <v>421</v>
      </c>
      <c r="B13" s="30">
        <v>-1.1495399999999999E-3</v>
      </c>
      <c r="C13" s="30">
        <v>-0.19883101</v>
      </c>
      <c r="D13" s="31" t="s">
        <v>167</v>
      </c>
    </row>
    <row r="14" spans="1:4" ht="17">
      <c r="A14" s="37" t="s">
        <v>422</v>
      </c>
      <c r="B14" s="34">
        <v>-1.4865649999999999E-2</v>
      </c>
      <c r="C14" s="34">
        <v>-2.1215351</v>
      </c>
      <c r="D14" s="35" t="s">
        <v>90</v>
      </c>
    </row>
    <row r="15" spans="1:4" ht="17">
      <c r="A15" s="37" t="s">
        <v>423</v>
      </c>
      <c r="B15" s="34">
        <v>-1.348073E-2</v>
      </c>
      <c r="C15" s="34">
        <v>-2.6099351</v>
      </c>
      <c r="D15" s="35" t="s">
        <v>90</v>
      </c>
    </row>
    <row r="16" spans="1:4" ht="17">
      <c r="A16" s="37" t="s">
        <v>424</v>
      </c>
      <c r="B16" s="34">
        <v>-4.178515E-2</v>
      </c>
      <c r="C16" s="34">
        <v>-4.5202920000000004</v>
      </c>
      <c r="D16" s="35" t="s">
        <v>90</v>
      </c>
    </row>
    <row r="17" spans="1:4" ht="17">
      <c r="A17" s="24" t="s">
        <v>425</v>
      </c>
      <c r="B17" s="30">
        <v>-1.1542409999999999E-2</v>
      </c>
      <c r="C17" s="30">
        <v>-1.4124578000000001</v>
      </c>
      <c r="D17" s="31" t="s">
        <v>167</v>
      </c>
    </row>
    <row r="18" spans="1:4">
      <c r="A18" s="24"/>
      <c r="D18" s="31"/>
    </row>
    <row r="19" spans="1:4" ht="34">
      <c r="A19" s="89" t="s">
        <v>426</v>
      </c>
      <c r="D19" s="31"/>
    </row>
    <row r="20" spans="1:4" ht="34">
      <c r="A20" s="41" t="s">
        <v>427</v>
      </c>
      <c r="B20" s="32">
        <v>-5.9759489999999998E-2</v>
      </c>
      <c r="C20" s="32">
        <v>-1.5033334</v>
      </c>
      <c r="D20" s="31" t="s">
        <v>167</v>
      </c>
    </row>
    <row r="21" spans="1:4" ht="17">
      <c r="A21" s="40" t="s">
        <v>428</v>
      </c>
      <c r="B21" s="52">
        <v>-6.4360630000000002E-2</v>
      </c>
      <c r="C21" s="52">
        <v>-2.2333889</v>
      </c>
      <c r="D21" s="35" t="s">
        <v>90</v>
      </c>
    </row>
    <row r="22" spans="1:4" ht="34">
      <c r="A22" s="41" t="s">
        <v>429</v>
      </c>
      <c r="B22" s="32">
        <v>-1.9255069999999999E-2</v>
      </c>
      <c r="C22" s="32">
        <v>-1.2945947</v>
      </c>
      <c r="D22" s="31" t="s">
        <v>167</v>
      </c>
    </row>
    <row r="23" spans="1:4" ht="34">
      <c r="A23" s="41" t="s">
        <v>430</v>
      </c>
      <c r="B23" s="32">
        <v>-2.6818900000000001E-3</v>
      </c>
      <c r="C23" s="32">
        <v>-0.12906182999999999</v>
      </c>
      <c r="D23" s="31" t="s">
        <v>167</v>
      </c>
    </row>
    <row r="24" spans="1:4" ht="17">
      <c r="A24" s="41" t="s">
        <v>431</v>
      </c>
      <c r="B24" s="32">
        <v>-1.356426E-2</v>
      </c>
      <c r="C24" s="32">
        <v>-0.54507581999999999</v>
      </c>
      <c r="D24" s="31" t="s">
        <v>167</v>
      </c>
    </row>
    <row r="25" spans="1:4" ht="34">
      <c r="A25" s="40" t="s">
        <v>432</v>
      </c>
      <c r="B25" s="52">
        <v>5.9735770000000001E-2</v>
      </c>
      <c r="C25" s="52">
        <v>1.8696991999999999</v>
      </c>
      <c r="D25" s="35" t="s">
        <v>90</v>
      </c>
    </row>
    <row r="26" spans="1:4" ht="34">
      <c r="A26" s="41" t="s">
        <v>462</v>
      </c>
      <c r="B26" s="32">
        <v>-3.509756E-2</v>
      </c>
      <c r="C26" s="32">
        <v>-0.89272832999999996</v>
      </c>
      <c r="D26" s="31" t="s">
        <v>167</v>
      </c>
    </row>
    <row r="27" spans="1:4" ht="17">
      <c r="A27" s="40" t="s">
        <v>434</v>
      </c>
      <c r="B27" s="52">
        <v>-8.2650459999999995E-2</v>
      </c>
      <c r="C27" s="52">
        <v>-2.3425368999999998</v>
      </c>
      <c r="D27" s="35" t="s">
        <v>90</v>
      </c>
    </row>
    <row r="28" spans="1:4" ht="17">
      <c r="A28" s="41" t="s">
        <v>435</v>
      </c>
      <c r="B28" s="32">
        <v>-4.4083300000000002E-3</v>
      </c>
      <c r="C28" s="32">
        <v>-0.13993532</v>
      </c>
      <c r="D28" s="31" t="s">
        <v>167</v>
      </c>
    </row>
    <row r="29" spans="1:4">
      <c r="A29" s="24"/>
      <c r="D29" s="31"/>
    </row>
    <row r="30" spans="1:4" ht="17">
      <c r="A30" s="93" t="s">
        <v>453</v>
      </c>
      <c r="D30" s="31"/>
    </row>
    <row r="31" spans="1:4" ht="17">
      <c r="A31" s="40" t="s">
        <v>437</v>
      </c>
      <c r="B31" s="34">
        <v>-3.1248660000000001E-2</v>
      </c>
      <c r="C31" s="34">
        <v>-1.9704109000000001</v>
      </c>
      <c r="D31" s="35" t="s">
        <v>90</v>
      </c>
    </row>
    <row r="32" spans="1:4" ht="17">
      <c r="A32" s="40" t="s">
        <v>438</v>
      </c>
      <c r="B32" s="34">
        <v>-3.5958480000000001E-2</v>
      </c>
      <c r="C32" s="34">
        <v>-2.3065509999999998</v>
      </c>
      <c r="D32" s="35" t="s">
        <v>90</v>
      </c>
    </row>
    <row r="33" spans="1:4" ht="17">
      <c r="A33" s="41" t="s">
        <v>439</v>
      </c>
      <c r="B33" s="30">
        <v>9.6528499999999993E-3</v>
      </c>
      <c r="C33" s="30">
        <v>0.59260575999999998</v>
      </c>
      <c r="D33" s="31" t="s">
        <v>167</v>
      </c>
    </row>
    <row r="34" spans="1:4" ht="17">
      <c r="A34" s="40" t="s">
        <v>440</v>
      </c>
      <c r="B34" s="34">
        <v>-3.0611309999999999E-2</v>
      </c>
      <c r="C34" s="34">
        <v>-1.9922148</v>
      </c>
      <c r="D34" s="35" t="s">
        <v>90</v>
      </c>
    </row>
    <row r="35" spans="1:4" ht="17">
      <c r="A35" s="41" t="s">
        <v>441</v>
      </c>
      <c r="B35" s="30">
        <v>-2.3655519999999999E-2</v>
      </c>
      <c r="C35" s="30">
        <v>-1.5586789000000001</v>
      </c>
      <c r="D35" s="31" t="s">
        <v>167</v>
      </c>
    </row>
    <row r="36" spans="1:4" ht="17">
      <c r="A36" s="41" t="s">
        <v>442</v>
      </c>
      <c r="B36" s="30">
        <v>-2.3013430000000001E-2</v>
      </c>
      <c r="C36" s="30">
        <v>-1.5409744999999999</v>
      </c>
      <c r="D36" s="31" t="s">
        <v>167</v>
      </c>
    </row>
    <row r="37" spans="1:4" ht="17">
      <c r="A37" s="41" t="s">
        <v>443</v>
      </c>
      <c r="B37" s="30">
        <v>1.578098E-2</v>
      </c>
      <c r="C37" s="30">
        <v>1.1656997</v>
      </c>
      <c r="D37" s="31" t="s">
        <v>167</v>
      </c>
    </row>
    <row r="38" spans="1:4" ht="17">
      <c r="A38" s="40" t="s">
        <v>444</v>
      </c>
      <c r="B38" s="34">
        <v>3.3235830000000001E-2</v>
      </c>
      <c r="C38" s="34">
        <v>2.8074561</v>
      </c>
      <c r="D38" s="35" t="s">
        <v>90</v>
      </c>
    </row>
    <row r="39" spans="1:4" ht="17">
      <c r="A39" s="40" t="s">
        <v>445</v>
      </c>
      <c r="B39" s="34">
        <v>-2.8488510000000002E-2</v>
      </c>
      <c r="C39" s="34">
        <v>-1.8962287</v>
      </c>
      <c r="D39" s="35" t="s">
        <v>90</v>
      </c>
    </row>
    <row r="40" spans="1:4">
      <c r="A40" s="24"/>
      <c r="D40" s="31"/>
    </row>
    <row r="41" spans="1:4" ht="17">
      <c r="A41" s="93" t="s">
        <v>446</v>
      </c>
      <c r="D41" s="31"/>
    </row>
    <row r="42" spans="1:4" ht="17">
      <c r="A42" s="41" t="s">
        <v>437</v>
      </c>
      <c r="B42" s="32">
        <v>-3.5133400000000002E-3</v>
      </c>
      <c r="C42" s="32">
        <v>-0.22093144000000001</v>
      </c>
      <c r="D42" s="31" t="s">
        <v>167</v>
      </c>
    </row>
    <row r="43" spans="1:4" ht="17">
      <c r="A43" s="41" t="s">
        <v>438</v>
      </c>
      <c r="B43" s="32">
        <v>9.1433399999999998E-3</v>
      </c>
      <c r="C43" s="32">
        <v>0.60456964999999996</v>
      </c>
      <c r="D43" s="31" t="s">
        <v>167</v>
      </c>
    </row>
    <row r="44" spans="1:4" ht="17">
      <c r="A44" s="41" t="s">
        <v>439</v>
      </c>
      <c r="B44" s="32">
        <v>1.44334E-3</v>
      </c>
      <c r="C44" s="32">
        <v>9.2114979999999999E-2</v>
      </c>
      <c r="D44" s="31" t="s">
        <v>167</v>
      </c>
    </row>
    <row r="45" spans="1:4" ht="17">
      <c r="A45" s="40" t="s">
        <v>440</v>
      </c>
      <c r="B45" s="52">
        <v>-3.2926780000000003E-2</v>
      </c>
      <c r="C45" s="52">
        <v>-2.4540321999999999</v>
      </c>
      <c r="D45" s="35" t="s">
        <v>90</v>
      </c>
    </row>
    <row r="46" spans="1:4" ht="17">
      <c r="A46" s="40" t="s">
        <v>441</v>
      </c>
      <c r="B46" s="52">
        <v>-3.8940750000000003E-2</v>
      </c>
      <c r="C46" s="52">
        <v>-3.0864948000000001</v>
      </c>
      <c r="D46" s="35" t="s">
        <v>90</v>
      </c>
    </row>
    <row r="47" spans="1:4" ht="17">
      <c r="A47" s="40" t="s">
        <v>442</v>
      </c>
      <c r="B47" s="52">
        <v>-4.2584629999999998E-2</v>
      </c>
      <c r="C47" s="52">
        <v>-3.3090830000000002</v>
      </c>
      <c r="D47" s="35" t="s">
        <v>90</v>
      </c>
    </row>
    <row r="48" spans="1:4" ht="17">
      <c r="A48" s="41" t="s">
        <v>443</v>
      </c>
      <c r="B48" s="32">
        <v>-5.22595E-3</v>
      </c>
      <c r="C48" s="32">
        <v>-0.35676016999999999</v>
      </c>
      <c r="D48" s="31" t="s">
        <v>167</v>
      </c>
    </row>
    <row r="49" spans="1:4" ht="17">
      <c r="A49" s="40" t="s">
        <v>444</v>
      </c>
      <c r="B49" s="52">
        <v>-3.18815E-2</v>
      </c>
      <c r="C49" s="52">
        <v>-2.094557</v>
      </c>
      <c r="D49" s="35" t="s">
        <v>90</v>
      </c>
    </row>
    <row r="50" spans="1:4" ht="17">
      <c r="A50" s="41" t="s">
        <v>445</v>
      </c>
      <c r="B50" s="32">
        <v>-1.9548940000000001E-2</v>
      </c>
      <c r="C50" s="32">
        <v>-1.2891360999999999</v>
      </c>
      <c r="D50" s="31" t="s">
        <v>167</v>
      </c>
    </row>
    <row r="51" spans="1:4">
      <c r="A51" s="24"/>
      <c r="D51" s="31"/>
    </row>
    <row r="52" spans="1:4" ht="17">
      <c r="A52" s="93" t="s">
        <v>447</v>
      </c>
      <c r="D52" s="31"/>
    </row>
    <row r="53" spans="1:4" ht="17">
      <c r="A53" s="41" t="s">
        <v>437</v>
      </c>
      <c r="B53" s="30">
        <v>2.9453279999999998E-2</v>
      </c>
      <c r="C53" s="30">
        <v>2.0185301999999998</v>
      </c>
      <c r="D53" s="31" t="s">
        <v>90</v>
      </c>
    </row>
    <row r="54" spans="1:4" ht="17">
      <c r="A54" s="41" t="s">
        <v>438</v>
      </c>
      <c r="B54" s="30">
        <v>3.7907820000000002E-2</v>
      </c>
      <c r="C54" s="30">
        <v>2.6345067000000002</v>
      </c>
      <c r="D54" s="31" t="s">
        <v>90</v>
      </c>
    </row>
    <row r="55" spans="1:4" ht="17">
      <c r="A55" s="41" t="s">
        <v>439</v>
      </c>
      <c r="B55" s="30">
        <v>2.5099440000000001E-2</v>
      </c>
      <c r="C55" s="30">
        <v>1.7059139000000001</v>
      </c>
      <c r="D55" s="31" t="s">
        <v>167</v>
      </c>
    </row>
    <row r="56" spans="1:4" ht="17">
      <c r="A56" s="41" t="s">
        <v>440</v>
      </c>
      <c r="B56" s="30">
        <v>2.1857999999999999E-2</v>
      </c>
      <c r="C56" s="30">
        <v>1.6006479</v>
      </c>
      <c r="D56" s="31" t="s">
        <v>167</v>
      </c>
    </row>
    <row r="57" spans="1:4" ht="17">
      <c r="A57" s="41" t="s">
        <v>441</v>
      </c>
      <c r="B57" s="30">
        <v>2.8587319999999999E-2</v>
      </c>
      <c r="C57" s="30">
        <v>2.1263220999999999</v>
      </c>
      <c r="D57" s="31" t="s">
        <v>90</v>
      </c>
    </row>
    <row r="58" spans="1:4" ht="17">
      <c r="A58" s="41" t="s">
        <v>442</v>
      </c>
      <c r="B58" s="30">
        <v>3.2736689999999999E-2</v>
      </c>
      <c r="C58" s="30">
        <v>2.4294744000000001</v>
      </c>
      <c r="D58" s="31" t="s">
        <v>90</v>
      </c>
    </row>
    <row r="59" spans="1:4" ht="17">
      <c r="A59" s="41" t="s">
        <v>443</v>
      </c>
      <c r="B59" s="30">
        <v>7.3250299999999997E-3</v>
      </c>
      <c r="C59" s="30">
        <v>0.63243948000000005</v>
      </c>
      <c r="D59" s="31" t="s">
        <v>167</v>
      </c>
    </row>
    <row r="60" spans="1:4" ht="17">
      <c r="A60" s="41" t="s">
        <v>444</v>
      </c>
      <c r="B60" s="30">
        <v>-7.8470999999999992E-3</v>
      </c>
      <c r="C60" s="30">
        <v>-0.85837582000000001</v>
      </c>
      <c r="D60" s="31" t="s">
        <v>167</v>
      </c>
    </row>
    <row r="61" spans="1:4" ht="17">
      <c r="A61" s="41" t="s">
        <v>445</v>
      </c>
      <c r="B61" s="30">
        <v>4.0596010000000002E-2</v>
      </c>
      <c r="C61" s="30">
        <v>3.1180344999999998</v>
      </c>
      <c r="D61" s="31" t="s">
        <v>90</v>
      </c>
    </row>
    <row r="62" spans="1:4">
      <c r="A62" s="24"/>
      <c r="D62" s="31"/>
    </row>
    <row r="63" spans="1:4" ht="34">
      <c r="A63" s="93" t="s">
        <v>463</v>
      </c>
      <c r="D63" s="31"/>
    </row>
    <row r="64" spans="1:4" ht="17">
      <c r="A64" s="41" t="s">
        <v>437</v>
      </c>
      <c r="B64" s="30">
        <v>-4.1297499999999997E-3</v>
      </c>
      <c r="C64" s="30">
        <v>-0.83653336</v>
      </c>
      <c r="D64" s="31" t="s">
        <v>167</v>
      </c>
    </row>
    <row r="65" spans="1:4" ht="17">
      <c r="A65" s="41" t="s">
        <v>438</v>
      </c>
      <c r="B65" s="30">
        <v>-1.1639099999999999E-2</v>
      </c>
      <c r="C65" s="30">
        <v>-2.7016266999999998</v>
      </c>
      <c r="D65" s="31" t="s">
        <v>90</v>
      </c>
    </row>
    <row r="66" spans="1:4" ht="17">
      <c r="A66" s="41" t="s">
        <v>439</v>
      </c>
      <c r="B66" s="30">
        <v>-1.6666139999999999E-2</v>
      </c>
      <c r="C66" s="30">
        <v>-2.3823332000000002</v>
      </c>
      <c r="D66" s="31" t="s">
        <v>90</v>
      </c>
    </row>
    <row r="67" spans="1:4" ht="17">
      <c r="A67" s="41" t="s">
        <v>440</v>
      </c>
      <c r="B67" s="30">
        <v>-5.1052399999999996E-3</v>
      </c>
      <c r="C67" s="30">
        <v>-0.72029748000000005</v>
      </c>
      <c r="D67" s="31" t="s">
        <v>167</v>
      </c>
    </row>
    <row r="68" spans="1:4" ht="17">
      <c r="A68" s="41" t="s">
        <v>441</v>
      </c>
      <c r="B68" s="30">
        <v>-5.0495000000000002E-3</v>
      </c>
      <c r="C68" s="30">
        <v>-0.67920099</v>
      </c>
      <c r="D68" s="31" t="s">
        <v>167</v>
      </c>
    </row>
    <row r="69" spans="1:4" ht="17">
      <c r="A69" s="41" t="s">
        <v>442</v>
      </c>
      <c r="B69" s="30">
        <v>-1.231552E-2</v>
      </c>
      <c r="C69" s="30">
        <v>-1.9583436000000001</v>
      </c>
      <c r="D69" s="31" t="s">
        <v>90</v>
      </c>
    </row>
    <row r="70" spans="1:4" ht="17">
      <c r="A70" s="41" t="s">
        <v>443</v>
      </c>
      <c r="B70" s="30">
        <v>-5.3117599999999996E-3</v>
      </c>
      <c r="C70" s="30">
        <v>-1.1202472999999999</v>
      </c>
      <c r="D70" s="31" t="s">
        <v>167</v>
      </c>
    </row>
    <row r="71" spans="1:4" ht="17">
      <c r="A71" s="41" t="s">
        <v>444</v>
      </c>
      <c r="B71" s="30">
        <v>-1.291319E-2</v>
      </c>
      <c r="C71" s="30">
        <v>-2.2321578</v>
      </c>
      <c r="D71" s="31" t="s">
        <v>90</v>
      </c>
    </row>
    <row r="72" spans="1:4" ht="17">
      <c r="A72" s="41" t="s">
        <v>445</v>
      </c>
      <c r="B72" s="30">
        <v>-1.026437E-2</v>
      </c>
      <c r="C72" s="30">
        <v>-1.5668308</v>
      </c>
      <c r="D72" s="31" t="s">
        <v>167</v>
      </c>
    </row>
    <row r="73" spans="1:4">
      <c r="A73" s="24"/>
      <c r="D73" s="31"/>
    </row>
    <row r="74" spans="1:4" ht="34">
      <c r="A74" s="51" t="s">
        <v>449</v>
      </c>
      <c r="B74" s="16"/>
      <c r="C74" s="16"/>
      <c r="D74" s="3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baseColWidth="10" defaultColWidth="11" defaultRowHeight="16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sqref="A1:F16"/>
    </sheetView>
  </sheetViews>
  <sheetFormatPr baseColWidth="10" defaultColWidth="10.83203125" defaultRowHeight="16"/>
  <cols>
    <col min="1" max="1" width="21.1640625" style="2" customWidth="1"/>
    <col min="2" max="2" width="15.6640625" style="2" customWidth="1"/>
    <col min="3" max="3" width="14.1640625" style="2" customWidth="1"/>
    <col min="4" max="5" width="10.83203125" style="2"/>
    <col min="6" max="6" width="9.6640625" style="2" customWidth="1"/>
    <col min="7" max="16384" width="10.83203125" style="2"/>
  </cols>
  <sheetData>
    <row r="1" spans="1:6">
      <c r="A1" s="1" t="s">
        <v>34</v>
      </c>
    </row>
    <row r="3" spans="1:6" ht="52" thickBot="1">
      <c r="A3" s="3" t="s">
        <v>1</v>
      </c>
      <c r="B3" s="4" t="s">
        <v>2</v>
      </c>
      <c r="C3" s="4" t="s">
        <v>35</v>
      </c>
      <c r="D3" s="4" t="s">
        <v>4</v>
      </c>
      <c r="E3" s="4" t="s">
        <v>5</v>
      </c>
      <c r="F3" s="5" t="s">
        <v>6</v>
      </c>
    </row>
    <row r="4" spans="1:6" ht="17" thickTop="1">
      <c r="A4" s="6" t="s">
        <v>7</v>
      </c>
      <c r="B4" s="7" t="s">
        <v>8</v>
      </c>
      <c r="C4" s="8">
        <v>362</v>
      </c>
      <c r="D4" s="9">
        <v>7.3013310000000002</v>
      </c>
      <c r="E4" s="99">
        <f>SUM(C4:C13)</f>
        <v>3180</v>
      </c>
      <c r="F4" s="100">
        <f>E4/C16*100</f>
        <v>64.138765631302945</v>
      </c>
    </row>
    <row r="5" spans="1:6">
      <c r="A5" s="6" t="s">
        <v>9</v>
      </c>
      <c r="B5" s="7" t="s">
        <v>8</v>
      </c>
      <c r="C5" s="8">
        <v>220</v>
      </c>
      <c r="D5" s="9">
        <v>4.4372730000000002</v>
      </c>
      <c r="E5" s="99"/>
      <c r="F5" s="100"/>
    </row>
    <row r="6" spans="1:6">
      <c r="A6" s="6" t="s">
        <v>36</v>
      </c>
      <c r="B6" s="7" t="s">
        <v>8</v>
      </c>
      <c r="C6" s="8">
        <v>341</v>
      </c>
      <c r="D6" s="9">
        <v>6.8777730000000004</v>
      </c>
      <c r="E6" s="99"/>
      <c r="F6" s="100"/>
    </row>
    <row r="7" spans="1:6">
      <c r="A7" s="6" t="s">
        <v>37</v>
      </c>
      <c r="B7" s="7" t="s">
        <v>8</v>
      </c>
      <c r="C7" s="8">
        <v>1013</v>
      </c>
      <c r="D7" s="9">
        <v>20.431629999999998</v>
      </c>
      <c r="E7" s="99"/>
      <c r="F7" s="100"/>
    </row>
    <row r="8" spans="1:6">
      <c r="A8" s="6" t="s">
        <v>12</v>
      </c>
      <c r="B8" s="7" t="s">
        <v>8</v>
      </c>
      <c r="C8" s="8">
        <v>341</v>
      </c>
      <c r="D8" s="9">
        <v>6.8777730000000004</v>
      </c>
      <c r="E8" s="99"/>
      <c r="F8" s="100"/>
    </row>
    <row r="9" spans="1:6">
      <c r="A9" s="6" t="s">
        <v>13</v>
      </c>
      <c r="B9" s="7" t="s">
        <v>8</v>
      </c>
      <c r="C9" s="8">
        <v>58</v>
      </c>
      <c r="D9" s="9">
        <v>1.169827</v>
      </c>
      <c r="E9" s="99"/>
      <c r="F9" s="100"/>
    </row>
    <row r="10" spans="1:6">
      <c r="A10" s="6" t="s">
        <v>14</v>
      </c>
      <c r="B10" s="7" t="s">
        <v>8</v>
      </c>
      <c r="C10" s="8">
        <v>160</v>
      </c>
      <c r="D10" s="9">
        <v>3.2271079999999999</v>
      </c>
      <c r="E10" s="99"/>
      <c r="F10" s="100"/>
    </row>
    <row r="11" spans="1:6">
      <c r="A11" s="6" t="s">
        <v>15</v>
      </c>
      <c r="B11" s="7" t="s">
        <v>8</v>
      </c>
      <c r="C11" s="8">
        <v>265</v>
      </c>
      <c r="D11" s="9">
        <v>5.3448969999999996</v>
      </c>
      <c r="E11" s="99"/>
      <c r="F11" s="100"/>
    </row>
    <row r="12" spans="1:6">
      <c r="A12" s="6" t="s">
        <v>16</v>
      </c>
      <c r="B12" s="7" t="s">
        <v>8</v>
      </c>
      <c r="C12" s="8">
        <v>365</v>
      </c>
      <c r="D12" s="9">
        <v>7.3618389999999998</v>
      </c>
      <c r="E12" s="99"/>
      <c r="F12" s="100"/>
    </row>
    <row r="13" spans="1:6">
      <c r="A13" s="6" t="s">
        <v>38</v>
      </c>
      <c r="B13" s="7" t="s">
        <v>8</v>
      </c>
      <c r="C13" s="8">
        <v>55</v>
      </c>
      <c r="D13" s="9">
        <v>1.109318</v>
      </c>
      <c r="E13" s="99"/>
      <c r="F13" s="100"/>
    </row>
    <row r="14" spans="1:6">
      <c r="A14" s="10" t="s">
        <v>18</v>
      </c>
      <c r="B14" s="11" t="s">
        <v>19</v>
      </c>
      <c r="C14" s="12">
        <v>790</v>
      </c>
      <c r="D14" s="13">
        <v>15.93384</v>
      </c>
      <c r="E14" s="101">
        <f>SUM(C14:C15)</f>
        <v>1778</v>
      </c>
      <c r="F14" s="102">
        <f>E14/C16*100</f>
        <v>35.861234368697055</v>
      </c>
    </row>
    <row r="15" spans="1:6">
      <c r="A15" s="10" t="s">
        <v>20</v>
      </c>
      <c r="B15" s="11" t="s">
        <v>19</v>
      </c>
      <c r="C15" s="12">
        <v>988</v>
      </c>
      <c r="D15" s="13">
        <v>19.927389999999999</v>
      </c>
      <c r="E15" s="101"/>
      <c r="F15" s="102"/>
    </row>
    <row r="16" spans="1:6">
      <c r="A16" s="14"/>
      <c r="B16" s="15"/>
      <c r="C16" s="15">
        <f>SUM(C4:C15)</f>
        <v>4958</v>
      </c>
      <c r="D16" s="16">
        <f>SUM(D4:D15)</f>
        <v>99.999999000000003</v>
      </c>
      <c r="E16" s="15"/>
      <c r="F16" s="17"/>
    </row>
  </sheetData>
  <mergeCells count="4">
    <mergeCell ref="E4:E13"/>
    <mergeCell ref="F4:F13"/>
    <mergeCell ref="E14:E15"/>
    <mergeCell ref="F14:F1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topLeftCell="A12" workbookViewId="0">
      <selection sqref="A1:G30"/>
    </sheetView>
  </sheetViews>
  <sheetFormatPr baseColWidth="10" defaultColWidth="10.83203125" defaultRowHeight="16"/>
  <cols>
    <col min="1" max="1" width="46.83203125" style="2" customWidth="1"/>
    <col min="2" max="2" width="12.5" style="2" customWidth="1"/>
    <col min="3" max="3" width="12.6640625" style="2" customWidth="1"/>
    <col min="4" max="4" width="10.83203125" style="2"/>
    <col min="5" max="5" width="12" style="2" customWidth="1"/>
    <col min="6" max="6" width="10.83203125" style="2"/>
    <col min="7" max="7" width="11.33203125" style="2" customWidth="1"/>
    <col min="8" max="16384" width="10.83203125" style="2"/>
  </cols>
  <sheetData>
    <row r="1" spans="1:7">
      <c r="A1" s="1" t="s">
        <v>39</v>
      </c>
    </row>
    <row r="2" spans="1:7">
      <c r="A2" s="1" t="s">
        <v>40</v>
      </c>
    </row>
    <row r="3" spans="1:7" ht="52" thickBot="1">
      <c r="A3" s="18"/>
      <c r="B3" s="85" t="s">
        <v>41</v>
      </c>
      <c r="C3" s="85" t="s">
        <v>42</v>
      </c>
      <c r="D3" s="19" t="s">
        <v>43</v>
      </c>
      <c r="E3" s="19" t="s">
        <v>44</v>
      </c>
      <c r="F3" s="85" t="s">
        <v>45</v>
      </c>
      <c r="G3" s="86" t="s">
        <v>46</v>
      </c>
    </row>
    <row r="4" spans="1:7" ht="17" thickTop="1">
      <c r="A4" s="20" t="s">
        <v>47</v>
      </c>
      <c r="B4" s="21">
        <v>2.1312850000000001</v>
      </c>
      <c r="C4" s="21">
        <v>2.03125</v>
      </c>
      <c r="D4" s="21">
        <v>0.1000349</v>
      </c>
      <c r="E4" s="21">
        <v>0.61656259999999996</v>
      </c>
      <c r="F4" s="103">
        <v>358</v>
      </c>
      <c r="G4" s="105">
        <v>64</v>
      </c>
    </row>
    <row r="5" spans="1:7">
      <c r="A5" s="20" t="s">
        <v>48</v>
      </c>
      <c r="B5" s="21">
        <v>2.0223460000000002</v>
      </c>
      <c r="C5" s="21">
        <v>2.03125</v>
      </c>
      <c r="D5" s="21">
        <v>-8.9035999999999994E-3</v>
      </c>
      <c r="E5" s="21">
        <v>0.95808789999999999</v>
      </c>
      <c r="F5" s="103"/>
      <c r="G5" s="105"/>
    </row>
    <row r="6" spans="1:7">
      <c r="A6" s="20" t="s">
        <v>49</v>
      </c>
      <c r="B6" s="21">
        <v>0.85754189999999997</v>
      </c>
      <c r="C6" s="21">
        <v>0.9375</v>
      </c>
      <c r="D6" s="21">
        <v>-7.9958100000000004E-2</v>
      </c>
      <c r="E6" s="21">
        <v>0.5567628</v>
      </c>
      <c r="F6" s="103"/>
      <c r="G6" s="105"/>
    </row>
    <row r="7" spans="1:7">
      <c r="A7" s="20" t="s">
        <v>50</v>
      </c>
      <c r="B7" s="21">
        <v>0.81284920000000005</v>
      </c>
      <c r="C7" s="21">
        <v>0.5</v>
      </c>
      <c r="D7" s="21">
        <v>0.31284919999999999</v>
      </c>
      <c r="E7" s="21">
        <v>0.18575159999999999</v>
      </c>
      <c r="F7" s="103"/>
      <c r="G7" s="105"/>
    </row>
    <row r="8" spans="1:7">
      <c r="A8" s="20" t="s">
        <v>51</v>
      </c>
      <c r="B8" s="21">
        <v>2.586592</v>
      </c>
      <c r="C8" s="21">
        <v>2.734375</v>
      </c>
      <c r="D8" s="21">
        <v>-0.14778279999999999</v>
      </c>
      <c r="E8" s="21">
        <v>0.4541656</v>
      </c>
      <c r="F8" s="103"/>
      <c r="G8" s="105"/>
    </row>
    <row r="9" spans="1:7">
      <c r="A9" s="20" t="s">
        <v>52</v>
      </c>
      <c r="B9" s="21">
        <v>0.21229050000000002</v>
      </c>
      <c r="C9" s="21">
        <v>0.265625</v>
      </c>
      <c r="D9" s="21">
        <v>-5.33345E-2</v>
      </c>
      <c r="E9" s="21">
        <v>0.57716199999999995</v>
      </c>
      <c r="F9" s="103"/>
      <c r="G9" s="105"/>
    </row>
    <row r="10" spans="1:7">
      <c r="A10" s="20"/>
      <c r="B10" s="21"/>
      <c r="C10" s="21"/>
      <c r="D10" s="21"/>
      <c r="E10" s="21"/>
      <c r="F10" s="103"/>
      <c r="G10" s="105"/>
    </row>
    <row r="11" spans="1:7">
      <c r="A11" s="22" t="s">
        <v>53</v>
      </c>
      <c r="B11" s="21"/>
      <c r="C11" s="21"/>
      <c r="D11" s="21"/>
      <c r="E11" s="21"/>
      <c r="F11" s="103"/>
      <c r="G11" s="105"/>
    </row>
    <row r="12" spans="1:7">
      <c r="A12" s="20" t="s">
        <v>54</v>
      </c>
      <c r="B12" s="21">
        <v>54.748600000000003</v>
      </c>
      <c r="C12" s="21">
        <v>50</v>
      </c>
      <c r="D12" s="21">
        <v>4.7486E-2</v>
      </c>
      <c r="E12" s="21">
        <v>0.48380240000000002</v>
      </c>
      <c r="F12" s="103"/>
      <c r="G12" s="105"/>
    </row>
    <row r="13" spans="1:7">
      <c r="A13" s="20" t="s">
        <v>55</v>
      </c>
      <c r="B13" s="21">
        <v>53.910610000000005</v>
      </c>
      <c r="C13" s="21">
        <v>54.6875</v>
      </c>
      <c r="D13" s="21">
        <v>-7.7688999999999996E-3</v>
      </c>
      <c r="E13" s="21">
        <v>0.90882379999999996</v>
      </c>
      <c r="F13" s="103"/>
      <c r="G13" s="105"/>
    </row>
    <row r="14" spans="1:7">
      <c r="A14" s="20" t="s">
        <v>56</v>
      </c>
      <c r="B14" s="21">
        <v>250.55869999999999</v>
      </c>
      <c r="C14" s="21">
        <v>270.3125</v>
      </c>
      <c r="D14" s="21">
        <v>-0.1975384</v>
      </c>
      <c r="E14" s="21">
        <v>0.41918929999999999</v>
      </c>
      <c r="F14" s="103"/>
      <c r="G14" s="105"/>
    </row>
    <row r="15" spans="1:7">
      <c r="A15" s="20" t="s">
        <v>57</v>
      </c>
      <c r="B15" s="21">
        <v>1288.827</v>
      </c>
      <c r="C15" s="21">
        <v>1246.875</v>
      </c>
      <c r="D15" s="21">
        <v>0.41951820000000001</v>
      </c>
      <c r="E15" s="21">
        <v>0.2689646</v>
      </c>
      <c r="F15" s="103"/>
      <c r="G15" s="105"/>
    </row>
    <row r="16" spans="1:7">
      <c r="A16" s="20" t="s">
        <v>58</v>
      </c>
      <c r="B16" s="21">
        <v>71.229050000000001</v>
      </c>
      <c r="C16" s="21">
        <v>84.375</v>
      </c>
      <c r="D16" s="21">
        <v>-0.13145950000000001</v>
      </c>
      <c r="E16" s="21">
        <v>2.8720599999999999E-2</v>
      </c>
      <c r="F16" s="103"/>
      <c r="G16" s="105"/>
    </row>
    <row r="17" spans="1:7">
      <c r="A17" s="20" t="s">
        <v>59</v>
      </c>
      <c r="B17" s="21">
        <v>90.502790000000005</v>
      </c>
      <c r="C17" s="21">
        <v>93.75</v>
      </c>
      <c r="D17" s="21">
        <v>-3.2472099999999997E-2</v>
      </c>
      <c r="E17" s="21">
        <v>0.40442810000000001</v>
      </c>
      <c r="F17" s="103"/>
      <c r="G17" s="105"/>
    </row>
    <row r="18" spans="1:7">
      <c r="A18" s="20" t="s">
        <v>60</v>
      </c>
      <c r="B18" s="21">
        <v>3.0726300000000002</v>
      </c>
      <c r="C18" s="21">
        <v>3.125</v>
      </c>
      <c r="D18" s="21">
        <v>-5.2369999999999999E-4</v>
      </c>
      <c r="E18" s="21">
        <v>0.9822341</v>
      </c>
      <c r="F18" s="103"/>
      <c r="G18" s="105"/>
    </row>
    <row r="19" spans="1:7">
      <c r="A19" s="20" t="s">
        <v>61</v>
      </c>
      <c r="B19" s="21">
        <v>3.9106099999999997</v>
      </c>
      <c r="C19" s="21">
        <v>0</v>
      </c>
      <c r="D19" s="21">
        <v>3.9106099999999998E-2</v>
      </c>
      <c r="E19" s="21">
        <v>0.1081351</v>
      </c>
      <c r="F19" s="103"/>
      <c r="G19" s="105"/>
    </row>
    <row r="20" spans="1:7">
      <c r="A20" s="20" t="s">
        <v>62</v>
      </c>
      <c r="B20" s="21">
        <v>2.51397</v>
      </c>
      <c r="C20" s="21">
        <v>3.125</v>
      </c>
      <c r="D20" s="21">
        <v>-6.1102999999999999E-3</v>
      </c>
      <c r="E20" s="21">
        <v>0.7781342</v>
      </c>
      <c r="F20" s="103"/>
      <c r="G20" s="105"/>
    </row>
    <row r="21" spans="1:7" ht="34">
      <c r="A21" s="23" t="s">
        <v>63</v>
      </c>
      <c r="B21" s="21"/>
      <c r="C21" s="21"/>
      <c r="D21" s="21"/>
      <c r="E21" s="21"/>
      <c r="F21" s="103"/>
      <c r="G21" s="105"/>
    </row>
    <row r="22" spans="1:7" ht="17">
      <c r="A22" s="24" t="s">
        <v>64</v>
      </c>
      <c r="B22" s="21">
        <v>0</v>
      </c>
      <c r="C22" s="21">
        <v>0</v>
      </c>
      <c r="D22" s="21">
        <v>0</v>
      </c>
      <c r="E22" s="21" t="s">
        <v>65</v>
      </c>
      <c r="F22" s="103"/>
      <c r="G22" s="105"/>
    </row>
    <row r="23" spans="1:7" ht="17">
      <c r="A23" s="24" t="s">
        <v>66</v>
      </c>
      <c r="B23" s="21">
        <v>0</v>
      </c>
      <c r="C23" s="21">
        <v>0</v>
      </c>
      <c r="D23" s="21">
        <v>0</v>
      </c>
      <c r="E23" s="21" t="s">
        <v>65</v>
      </c>
      <c r="F23" s="103"/>
      <c r="G23" s="105"/>
    </row>
    <row r="24" spans="1:7" ht="17">
      <c r="A24" s="24" t="s">
        <v>67</v>
      </c>
      <c r="B24" s="21">
        <v>5.86592</v>
      </c>
      <c r="C24" s="21">
        <v>7.8125</v>
      </c>
      <c r="D24" s="21">
        <v>-1.9465799999999998E-2</v>
      </c>
      <c r="E24" s="21">
        <v>0.55192600000000003</v>
      </c>
      <c r="F24" s="103"/>
      <c r="G24" s="105"/>
    </row>
    <row r="25" spans="1:7" ht="17">
      <c r="A25" s="24" t="s">
        <v>68</v>
      </c>
      <c r="B25" s="21">
        <v>12.01117</v>
      </c>
      <c r="C25" s="21">
        <v>10.9375</v>
      </c>
      <c r="D25" s="21">
        <v>1.07367E-2</v>
      </c>
      <c r="E25" s="21">
        <v>0.80717039999999995</v>
      </c>
      <c r="F25" s="103"/>
      <c r="G25" s="105"/>
    </row>
    <row r="26" spans="1:7" ht="17">
      <c r="A26" s="24" t="s">
        <v>69</v>
      </c>
      <c r="B26" s="21">
        <v>43.29609</v>
      </c>
      <c r="C26" s="21">
        <v>56.25</v>
      </c>
      <c r="D26" s="21">
        <v>-0.12953909999999999</v>
      </c>
      <c r="E26" s="21">
        <v>5.53482E-2</v>
      </c>
      <c r="F26" s="103"/>
      <c r="G26" s="105"/>
    </row>
    <row r="27" spans="1:7" ht="17">
      <c r="A27" s="24" t="s">
        <v>70</v>
      </c>
      <c r="B27" s="21">
        <v>38.826819999999998</v>
      </c>
      <c r="C27" s="21">
        <v>25</v>
      </c>
      <c r="D27" s="21">
        <v>0.13826820000000001</v>
      </c>
      <c r="E27" s="21">
        <v>3.4620199999999997E-2</v>
      </c>
      <c r="F27" s="103"/>
      <c r="G27" s="105"/>
    </row>
    <row r="28" spans="1:7" ht="17">
      <c r="A28" s="24" t="s">
        <v>71</v>
      </c>
      <c r="B28" s="21">
        <v>0</v>
      </c>
      <c r="C28" s="21">
        <v>0</v>
      </c>
      <c r="D28" s="21">
        <v>0</v>
      </c>
      <c r="E28" s="21" t="s">
        <v>65</v>
      </c>
      <c r="F28" s="103"/>
      <c r="G28" s="105"/>
    </row>
    <row r="29" spans="1:7" ht="17">
      <c r="A29" s="24" t="s">
        <v>72</v>
      </c>
      <c r="B29" s="21">
        <v>0</v>
      </c>
      <c r="C29" s="21">
        <v>0</v>
      </c>
      <c r="D29" s="21">
        <v>0</v>
      </c>
      <c r="E29" s="21" t="s">
        <v>65</v>
      </c>
      <c r="F29" s="103"/>
      <c r="G29" s="105"/>
    </row>
    <row r="30" spans="1:7">
      <c r="A30" s="14" t="s">
        <v>73</v>
      </c>
      <c r="B30" s="15">
        <v>43.01117</v>
      </c>
      <c r="C30" s="15">
        <v>41.578130000000002</v>
      </c>
      <c r="D30" s="15">
        <v>1.4330480000000001</v>
      </c>
      <c r="E30" s="15">
        <v>0.369087</v>
      </c>
      <c r="F30" s="104"/>
      <c r="G30" s="106"/>
    </row>
  </sheetData>
  <mergeCells count="2">
    <mergeCell ref="F4:F30"/>
    <mergeCell ref="G4:G3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topLeftCell="A11" workbookViewId="0">
      <selection sqref="A1:G30"/>
    </sheetView>
  </sheetViews>
  <sheetFormatPr baseColWidth="10" defaultColWidth="10.83203125" defaultRowHeight="16"/>
  <cols>
    <col min="1" max="1" width="46.83203125" style="21" customWidth="1"/>
    <col min="2" max="2" width="12.5" style="21" customWidth="1"/>
    <col min="3" max="3" width="12.6640625" style="21" customWidth="1"/>
    <col min="4" max="4" width="10.83203125" style="21"/>
    <col min="5" max="5" width="12" style="21" customWidth="1"/>
    <col min="6" max="6" width="10.83203125" style="21"/>
    <col min="7" max="7" width="12.5" style="21" customWidth="1"/>
    <col min="8" max="16384" width="10.83203125" style="21"/>
  </cols>
  <sheetData>
    <row r="1" spans="1:7">
      <c r="A1" s="25" t="s">
        <v>39</v>
      </c>
    </row>
    <row r="2" spans="1:7">
      <c r="A2" s="25" t="s">
        <v>74</v>
      </c>
    </row>
    <row r="3" spans="1:7" ht="52" thickBot="1">
      <c r="A3" s="18"/>
      <c r="B3" s="85" t="s">
        <v>41</v>
      </c>
      <c r="C3" s="85" t="s">
        <v>42</v>
      </c>
      <c r="D3" s="85" t="s">
        <v>43</v>
      </c>
      <c r="E3" s="85" t="s">
        <v>75</v>
      </c>
      <c r="F3" s="85" t="s">
        <v>45</v>
      </c>
      <c r="G3" s="86" t="s">
        <v>46</v>
      </c>
    </row>
    <row r="4" spans="1:7" ht="17" thickTop="1">
      <c r="A4" s="20" t="s">
        <v>47</v>
      </c>
      <c r="B4" s="21">
        <v>2.3450000000000002</v>
      </c>
      <c r="C4" s="21">
        <v>2.2867649999999999</v>
      </c>
      <c r="D4" s="21">
        <v>5.8235299999999997E-2</v>
      </c>
      <c r="E4" s="21">
        <v>0.54370479999999999</v>
      </c>
      <c r="F4" s="103">
        <v>800</v>
      </c>
      <c r="G4" s="105">
        <v>272</v>
      </c>
    </row>
    <row r="5" spans="1:7">
      <c r="A5" s="20" t="s">
        <v>48</v>
      </c>
      <c r="B5" s="21">
        <v>2.15625</v>
      </c>
      <c r="C5" s="21">
        <v>2.1764709999999998</v>
      </c>
      <c r="D5" s="21">
        <v>-2.0220599999999998E-2</v>
      </c>
      <c r="E5" s="21">
        <v>0.82285600000000003</v>
      </c>
      <c r="F5" s="103"/>
      <c r="G5" s="105"/>
    </row>
    <row r="6" spans="1:7">
      <c r="A6" s="20" t="s">
        <v>49</v>
      </c>
      <c r="B6" s="21">
        <v>1.0887500000000001</v>
      </c>
      <c r="C6" s="21">
        <v>1.0845590000000001</v>
      </c>
      <c r="D6" s="21">
        <v>4.1912E-3</v>
      </c>
      <c r="E6" s="21">
        <v>0.95507779999999998</v>
      </c>
      <c r="F6" s="103"/>
      <c r="G6" s="105"/>
    </row>
    <row r="7" spans="1:7">
      <c r="A7" s="20" t="s">
        <v>50</v>
      </c>
      <c r="B7" s="21">
        <v>0.76124999999999998</v>
      </c>
      <c r="C7" s="21">
        <v>0.86029409999999995</v>
      </c>
      <c r="D7" s="21">
        <v>-9.9044099999999996E-2</v>
      </c>
      <c r="E7" s="21">
        <v>0.40407609999999999</v>
      </c>
      <c r="F7" s="103"/>
      <c r="G7" s="105"/>
    </row>
    <row r="8" spans="1:7">
      <c r="A8" s="20" t="s">
        <v>51</v>
      </c>
      <c r="B8" s="21">
        <v>2.7925</v>
      </c>
      <c r="C8" s="21">
        <v>2.7426469999999998</v>
      </c>
      <c r="D8" s="21">
        <v>4.9852899999999999E-2</v>
      </c>
      <c r="E8" s="21">
        <v>0.62768069999999998</v>
      </c>
      <c r="F8" s="103"/>
      <c r="G8" s="105"/>
    </row>
    <row r="9" spans="1:7">
      <c r="A9" s="20" t="s">
        <v>52</v>
      </c>
      <c r="B9" s="21">
        <v>0.24124999999999999</v>
      </c>
      <c r="C9" s="21">
        <v>0.2573529</v>
      </c>
      <c r="D9" s="21">
        <v>-1.61029E-2</v>
      </c>
      <c r="E9" s="21">
        <v>0.74734489999999998</v>
      </c>
      <c r="F9" s="103"/>
      <c r="G9" s="105"/>
    </row>
    <row r="10" spans="1:7">
      <c r="A10" s="20"/>
      <c r="F10" s="103"/>
      <c r="G10" s="105"/>
    </row>
    <row r="11" spans="1:7">
      <c r="A11" s="22" t="s">
        <v>53</v>
      </c>
      <c r="F11" s="103"/>
      <c r="G11" s="105"/>
    </row>
    <row r="12" spans="1:7">
      <c r="A12" s="20" t="s">
        <v>54</v>
      </c>
      <c r="B12" s="21">
        <v>60</v>
      </c>
      <c r="C12" s="21">
        <v>58.455880000000008</v>
      </c>
      <c r="D12" s="21">
        <v>1.54412E-2</v>
      </c>
      <c r="E12" s="21">
        <v>0.65426620000000002</v>
      </c>
      <c r="F12" s="103"/>
      <c r="G12" s="105"/>
    </row>
    <row r="13" spans="1:7">
      <c r="A13" s="20" t="s">
        <v>55</v>
      </c>
      <c r="B13" s="21">
        <v>59.875</v>
      </c>
      <c r="C13" s="21">
        <v>58.823530000000005</v>
      </c>
      <c r="D13" s="21">
        <v>1.05147E-2</v>
      </c>
      <c r="E13" s="21">
        <v>0.76040240000000003</v>
      </c>
      <c r="F13" s="103"/>
      <c r="G13" s="105"/>
    </row>
    <row r="14" spans="1:7">
      <c r="A14" s="20" t="s">
        <v>76</v>
      </c>
      <c r="B14" s="21">
        <v>307.25</v>
      </c>
      <c r="C14" s="21">
        <v>309.19120000000004</v>
      </c>
      <c r="D14" s="21">
        <v>-1.94118E-2</v>
      </c>
      <c r="E14" s="21">
        <v>0.8933179</v>
      </c>
      <c r="F14" s="103"/>
      <c r="G14" s="105"/>
    </row>
    <row r="15" spans="1:7">
      <c r="A15" s="20" t="s">
        <v>57</v>
      </c>
      <c r="B15" s="21">
        <v>847.875</v>
      </c>
      <c r="C15" s="21">
        <v>851.83820000000003</v>
      </c>
      <c r="D15" s="21">
        <v>-3.9632399999999998E-2</v>
      </c>
      <c r="E15" s="21">
        <v>0.84368069999999995</v>
      </c>
      <c r="F15" s="103"/>
      <c r="G15" s="105"/>
    </row>
    <row r="16" spans="1:7">
      <c r="A16" s="20" t="s">
        <v>58</v>
      </c>
      <c r="B16" s="21">
        <v>43.375</v>
      </c>
      <c r="C16" s="21">
        <v>41.544119999999999</v>
      </c>
      <c r="D16" s="21">
        <v>1.83088E-2</v>
      </c>
      <c r="E16" s="21">
        <v>0.59857839999999995</v>
      </c>
      <c r="F16" s="103"/>
      <c r="G16" s="105"/>
    </row>
    <row r="17" spans="1:7">
      <c r="A17" s="20" t="s">
        <v>59</v>
      </c>
      <c r="B17" s="21">
        <v>86.75</v>
      </c>
      <c r="C17" s="21">
        <v>83.455880000000008</v>
      </c>
      <c r="D17" s="21">
        <v>3.2941199999999997E-2</v>
      </c>
      <c r="E17" s="21">
        <v>0.17762320000000001</v>
      </c>
      <c r="F17" s="103"/>
      <c r="G17" s="105"/>
    </row>
    <row r="18" spans="1:7">
      <c r="A18" s="20" t="s">
        <v>60</v>
      </c>
      <c r="B18" s="21">
        <v>9.5</v>
      </c>
      <c r="C18" s="21">
        <v>9.9264700000000001</v>
      </c>
      <c r="D18" s="21">
        <v>-4.2646999999999997E-3</v>
      </c>
      <c r="E18" s="21">
        <v>0.83684069999999999</v>
      </c>
      <c r="F18" s="103"/>
      <c r="G18" s="105"/>
    </row>
    <row r="19" spans="1:7">
      <c r="A19" s="20" t="s">
        <v>61</v>
      </c>
      <c r="B19" s="21">
        <v>1.625</v>
      </c>
      <c r="C19" s="21">
        <v>2.5735299999999999</v>
      </c>
      <c r="D19" s="21">
        <v>-9.4853000000000003E-3</v>
      </c>
      <c r="E19" s="21">
        <v>0.3183704</v>
      </c>
      <c r="F19" s="103"/>
      <c r="G19" s="105"/>
    </row>
    <row r="20" spans="1:7">
      <c r="A20" s="20" t="s">
        <v>62</v>
      </c>
      <c r="B20" s="21">
        <v>2.125</v>
      </c>
      <c r="C20" s="21">
        <v>4.0441199999999995</v>
      </c>
      <c r="D20" s="21">
        <v>-1.9191199999999999E-2</v>
      </c>
      <c r="E20" s="21">
        <v>8.6616200000000004E-2</v>
      </c>
      <c r="F20" s="103"/>
      <c r="G20" s="105"/>
    </row>
    <row r="21" spans="1:7" ht="34">
      <c r="A21" s="23" t="s">
        <v>63</v>
      </c>
      <c r="F21" s="103"/>
      <c r="G21" s="105"/>
    </row>
    <row r="22" spans="1:7" ht="17">
      <c r="A22" s="24" t="s">
        <v>64</v>
      </c>
      <c r="B22" s="21">
        <v>0.25</v>
      </c>
      <c r="C22" s="21">
        <v>0.36765000000000003</v>
      </c>
      <c r="D22" s="21">
        <v>-1.1765E-3</v>
      </c>
      <c r="E22" s="21">
        <v>0.75129769999999996</v>
      </c>
      <c r="F22" s="103"/>
      <c r="G22" s="105"/>
    </row>
    <row r="23" spans="1:7" ht="17">
      <c r="A23" s="24" t="s">
        <v>66</v>
      </c>
      <c r="B23" s="21">
        <v>0</v>
      </c>
      <c r="C23" s="21">
        <v>0</v>
      </c>
      <c r="D23" s="21">
        <v>0</v>
      </c>
      <c r="E23" s="21" t="s">
        <v>65</v>
      </c>
      <c r="F23" s="103"/>
      <c r="G23" s="105"/>
    </row>
    <row r="24" spans="1:7" ht="17">
      <c r="A24" s="24" t="s">
        <v>67</v>
      </c>
      <c r="B24" s="21">
        <v>42.25</v>
      </c>
      <c r="C24" s="21">
        <v>41.911760000000001</v>
      </c>
      <c r="D24" s="21">
        <v>3.3823999999999998E-3</v>
      </c>
      <c r="E24" s="21">
        <v>0.92235250000000002</v>
      </c>
      <c r="F24" s="103"/>
      <c r="G24" s="105"/>
    </row>
    <row r="25" spans="1:7" ht="17">
      <c r="A25" s="24" t="s">
        <v>68</v>
      </c>
      <c r="B25" s="21">
        <v>26.375</v>
      </c>
      <c r="C25" s="21">
        <v>27.573530000000002</v>
      </c>
      <c r="D25" s="21">
        <v>-1.1985300000000001E-2</v>
      </c>
      <c r="E25" s="21">
        <v>0.69975849999999995</v>
      </c>
      <c r="F25" s="103"/>
      <c r="G25" s="105"/>
    </row>
    <row r="26" spans="1:7" ht="17">
      <c r="A26" s="24" t="s">
        <v>69</v>
      </c>
      <c r="B26" s="21">
        <v>29.875</v>
      </c>
      <c r="C26" s="21">
        <v>28.676469999999998</v>
      </c>
      <c r="D26" s="21">
        <v>1.1985300000000001E-2</v>
      </c>
      <c r="E26" s="21">
        <v>0.70859130000000004</v>
      </c>
      <c r="F26" s="103"/>
      <c r="G26" s="105"/>
    </row>
    <row r="27" spans="1:7" ht="17">
      <c r="A27" s="24" t="s">
        <v>70</v>
      </c>
      <c r="B27" s="21">
        <v>1.25</v>
      </c>
      <c r="C27" s="21">
        <v>1.4705899999999998</v>
      </c>
      <c r="D27" s="21">
        <v>-2.2058999999999998E-3</v>
      </c>
      <c r="E27" s="21">
        <v>0.78216019999999997</v>
      </c>
      <c r="F27" s="103"/>
      <c r="G27" s="105"/>
    </row>
    <row r="28" spans="1:7" ht="17">
      <c r="A28" s="24" t="s">
        <v>71</v>
      </c>
      <c r="B28" s="21">
        <v>0</v>
      </c>
      <c r="C28" s="21">
        <v>0</v>
      </c>
      <c r="D28" s="21">
        <v>0</v>
      </c>
      <c r="E28" s="21" t="s">
        <v>65</v>
      </c>
      <c r="F28" s="103"/>
      <c r="G28" s="105"/>
    </row>
    <row r="29" spans="1:7" ht="17">
      <c r="A29" s="24" t="s">
        <v>72</v>
      </c>
      <c r="B29" s="21">
        <v>0</v>
      </c>
      <c r="C29" s="21">
        <v>0</v>
      </c>
      <c r="D29" s="21">
        <v>0</v>
      </c>
      <c r="E29" s="21" t="s">
        <v>65</v>
      </c>
      <c r="F29" s="103"/>
      <c r="G29" s="105"/>
    </row>
    <row r="30" spans="1:7">
      <c r="A30" s="14" t="s">
        <v>73</v>
      </c>
      <c r="B30" s="15">
        <v>43.698749999999997</v>
      </c>
      <c r="C30" s="15">
        <v>43.555149999999998</v>
      </c>
      <c r="D30" s="15">
        <v>0.14360290000000001</v>
      </c>
      <c r="E30" s="15">
        <v>0.87356279999999997</v>
      </c>
      <c r="F30" s="104"/>
      <c r="G30" s="106"/>
    </row>
  </sheetData>
  <mergeCells count="2">
    <mergeCell ref="F4:F30"/>
    <mergeCell ref="G4:G3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topLeftCell="A12" workbookViewId="0">
      <selection sqref="A1:G30"/>
    </sheetView>
  </sheetViews>
  <sheetFormatPr baseColWidth="10" defaultColWidth="10.83203125" defaultRowHeight="16"/>
  <cols>
    <col min="1" max="1" width="46.83203125" style="2" customWidth="1"/>
    <col min="2" max="2" width="12.5" style="2" customWidth="1"/>
    <col min="3" max="3" width="12.6640625" style="2" customWidth="1"/>
    <col min="4" max="4" width="10.83203125" style="2"/>
    <col min="5" max="5" width="12" style="2" customWidth="1"/>
    <col min="6" max="6" width="10.83203125" style="2"/>
    <col min="7" max="7" width="12.33203125" style="2" customWidth="1"/>
    <col min="8" max="16384" width="10.83203125" style="2"/>
  </cols>
  <sheetData>
    <row r="1" spans="1:7">
      <c r="A1" s="87" t="s">
        <v>39</v>
      </c>
    </row>
    <row r="2" spans="1:7">
      <c r="A2" s="1" t="s">
        <v>77</v>
      </c>
    </row>
    <row r="3" spans="1:7" ht="52" thickBot="1">
      <c r="A3" s="26"/>
      <c r="B3" s="85" t="s">
        <v>41</v>
      </c>
      <c r="C3" s="85" t="s">
        <v>42</v>
      </c>
      <c r="D3" s="85" t="s">
        <v>43</v>
      </c>
      <c r="E3" s="19" t="s">
        <v>75</v>
      </c>
      <c r="F3" s="85" t="s">
        <v>45</v>
      </c>
      <c r="G3" s="86" t="s">
        <v>46</v>
      </c>
    </row>
    <row r="4" spans="1:7" ht="17" thickTop="1">
      <c r="A4" s="20" t="s">
        <v>47</v>
      </c>
      <c r="B4" s="21">
        <v>2.0909089999999999</v>
      </c>
      <c r="C4" s="21">
        <v>2.0460989999999999</v>
      </c>
      <c r="D4" s="21">
        <v>4.4809799999999997E-2</v>
      </c>
      <c r="E4" s="21">
        <v>0.48221720000000001</v>
      </c>
      <c r="F4" s="103">
        <v>1078</v>
      </c>
      <c r="G4" s="105">
        <v>564</v>
      </c>
    </row>
    <row r="5" spans="1:7">
      <c r="A5" s="20" t="s">
        <v>48</v>
      </c>
      <c r="B5" s="21">
        <v>2.2987009999999999</v>
      </c>
      <c r="C5" s="21">
        <v>2.177305</v>
      </c>
      <c r="D5" s="21">
        <v>0.1213963</v>
      </c>
      <c r="E5" s="21">
        <v>8.3093299999999995E-2</v>
      </c>
      <c r="F5" s="103"/>
      <c r="G5" s="105"/>
    </row>
    <row r="6" spans="1:7">
      <c r="A6" s="20" t="s">
        <v>49</v>
      </c>
      <c r="B6" s="21">
        <v>1.217069</v>
      </c>
      <c r="C6" s="21">
        <v>1.1648940000000001</v>
      </c>
      <c r="D6" s="21">
        <v>5.2174999999999999E-2</v>
      </c>
      <c r="E6" s="21">
        <v>0.36613430000000002</v>
      </c>
      <c r="F6" s="103"/>
      <c r="G6" s="105"/>
    </row>
    <row r="7" spans="1:7">
      <c r="A7" s="20" t="s">
        <v>50</v>
      </c>
      <c r="B7" s="21">
        <v>0.75139149999999999</v>
      </c>
      <c r="C7" s="21">
        <v>0.7464539</v>
      </c>
      <c r="D7" s="21">
        <v>4.9376000000000003E-3</v>
      </c>
      <c r="E7" s="21">
        <v>0.95424759999999997</v>
      </c>
      <c r="F7" s="103"/>
      <c r="G7" s="105"/>
    </row>
    <row r="8" spans="1:7">
      <c r="A8" s="20" t="s">
        <v>51</v>
      </c>
      <c r="B8" s="21">
        <v>2.587199</v>
      </c>
      <c r="C8" s="21">
        <v>2.52305</v>
      </c>
      <c r="D8" s="21">
        <v>6.4148899999999995E-2</v>
      </c>
      <c r="E8" s="21">
        <v>0.40579419999999999</v>
      </c>
      <c r="F8" s="103"/>
      <c r="G8" s="105"/>
    </row>
    <row r="9" spans="1:7">
      <c r="A9" s="20" t="s">
        <v>52</v>
      </c>
      <c r="B9" s="21">
        <v>0.3766234</v>
      </c>
      <c r="C9" s="21">
        <v>0.4166667</v>
      </c>
      <c r="D9" s="21">
        <v>-4.0043299999999997E-2</v>
      </c>
      <c r="E9" s="21">
        <v>0.50713940000000002</v>
      </c>
      <c r="F9" s="103"/>
      <c r="G9" s="105"/>
    </row>
    <row r="10" spans="1:7">
      <c r="A10" s="20"/>
      <c r="B10" s="21"/>
      <c r="C10" s="21"/>
      <c r="D10" s="21"/>
      <c r="E10" s="21"/>
      <c r="F10" s="103"/>
      <c r="G10" s="105"/>
    </row>
    <row r="11" spans="1:7">
      <c r="A11" s="88" t="s">
        <v>53</v>
      </c>
      <c r="B11" s="21"/>
      <c r="C11" s="21"/>
      <c r="D11" s="21"/>
      <c r="E11" s="21"/>
      <c r="F11" s="103"/>
      <c r="G11" s="105"/>
    </row>
    <row r="12" spans="1:7">
      <c r="A12" s="20" t="s">
        <v>54</v>
      </c>
      <c r="B12" s="21">
        <v>64.37848000000001</v>
      </c>
      <c r="C12" s="21">
        <v>64.007090000000005</v>
      </c>
      <c r="D12" s="21">
        <v>3.7139E-3</v>
      </c>
      <c r="E12" s="21">
        <v>0.88155349999999999</v>
      </c>
      <c r="F12" s="103"/>
      <c r="G12" s="105"/>
    </row>
    <row r="13" spans="1:7">
      <c r="A13" s="20" t="s">
        <v>55</v>
      </c>
      <c r="B13" s="21">
        <v>66.512059999999991</v>
      </c>
      <c r="C13" s="21">
        <v>64.716309999999993</v>
      </c>
      <c r="D13" s="21">
        <v>1.7957500000000001E-2</v>
      </c>
      <c r="E13" s="21">
        <v>0.46636109999999997</v>
      </c>
      <c r="F13" s="103"/>
      <c r="G13" s="105"/>
    </row>
    <row r="14" spans="1:7">
      <c r="A14" s="20" t="s">
        <v>56</v>
      </c>
      <c r="B14" s="21">
        <v>331.81820000000005</v>
      </c>
      <c r="C14" s="21">
        <v>342.90780000000001</v>
      </c>
      <c r="D14" s="21">
        <v>-0.1108962</v>
      </c>
      <c r="E14" s="21">
        <v>0.34804750000000001</v>
      </c>
      <c r="F14" s="103"/>
      <c r="G14" s="105"/>
    </row>
    <row r="15" spans="1:7">
      <c r="A15" s="20" t="s">
        <v>57</v>
      </c>
      <c r="B15" s="21">
        <v>589.70320000000004</v>
      </c>
      <c r="C15" s="21">
        <v>587.41129999999998</v>
      </c>
      <c r="D15" s="21">
        <v>2.29181E-2</v>
      </c>
      <c r="E15" s="21">
        <v>0.85489269999999995</v>
      </c>
      <c r="F15" s="103"/>
      <c r="G15" s="105"/>
    </row>
    <row r="16" spans="1:7">
      <c r="A16" s="20" t="s">
        <v>58</v>
      </c>
      <c r="B16" s="21">
        <v>15.677179999999998</v>
      </c>
      <c r="C16" s="21">
        <v>12.411350000000001</v>
      </c>
      <c r="D16" s="21">
        <v>3.2658300000000001E-2</v>
      </c>
      <c r="E16" s="21">
        <v>7.4834100000000001E-2</v>
      </c>
      <c r="F16" s="103"/>
      <c r="G16" s="105"/>
    </row>
    <row r="17" spans="1:7">
      <c r="A17" s="20" t="s">
        <v>59</v>
      </c>
      <c r="B17" s="21">
        <v>80.705010000000001</v>
      </c>
      <c r="C17" s="21">
        <v>79.96454</v>
      </c>
      <c r="D17" s="21">
        <v>7.4047000000000002E-3</v>
      </c>
      <c r="E17" s="21">
        <v>0.71958120000000003</v>
      </c>
      <c r="F17" s="103"/>
      <c r="G17" s="105"/>
    </row>
    <row r="18" spans="1:7">
      <c r="A18" s="20" t="s">
        <v>60</v>
      </c>
      <c r="B18" s="21">
        <v>12.244899999999999</v>
      </c>
      <c r="C18" s="21">
        <v>12.765960000000002</v>
      </c>
      <c r="D18" s="21">
        <v>-5.2106000000000001E-3</v>
      </c>
      <c r="E18" s="21">
        <v>0.76132520000000004</v>
      </c>
      <c r="F18" s="103"/>
      <c r="G18" s="105"/>
    </row>
    <row r="19" spans="1:7">
      <c r="A19" s="20" t="s">
        <v>61</v>
      </c>
      <c r="B19" s="21">
        <v>2.3191099999999998</v>
      </c>
      <c r="C19" s="21">
        <v>4.0780099999999999</v>
      </c>
      <c r="D19" s="21">
        <v>-1.7589E-2</v>
      </c>
      <c r="E19" s="21">
        <v>4.4552099999999997E-2</v>
      </c>
      <c r="F19" s="103"/>
      <c r="G19" s="105"/>
    </row>
    <row r="20" spans="1:7">
      <c r="A20" s="20" t="s">
        <v>78</v>
      </c>
      <c r="B20" s="21">
        <v>4.7309799999999997</v>
      </c>
      <c r="C20" s="21">
        <v>3.1914900000000004</v>
      </c>
      <c r="D20" s="21">
        <v>1.53949E-2</v>
      </c>
      <c r="E20" s="21">
        <v>0.139988</v>
      </c>
      <c r="F20" s="103"/>
      <c r="G20" s="105"/>
    </row>
    <row r="21" spans="1:7" ht="34">
      <c r="A21" s="89" t="s">
        <v>79</v>
      </c>
      <c r="B21" s="21"/>
      <c r="C21" s="21"/>
      <c r="D21" s="21"/>
      <c r="E21" s="21"/>
      <c r="F21" s="103"/>
      <c r="G21" s="105"/>
    </row>
    <row r="22" spans="1:7" ht="17">
      <c r="A22" s="24" t="s">
        <v>64</v>
      </c>
      <c r="B22" s="21">
        <v>3.2467500000000005</v>
      </c>
      <c r="C22" s="21">
        <v>2.3049599999999999</v>
      </c>
      <c r="D22" s="21">
        <v>9.4178999999999999E-3</v>
      </c>
      <c r="E22" s="21">
        <v>0.28230660000000002</v>
      </c>
      <c r="F22" s="103"/>
      <c r="G22" s="105"/>
    </row>
    <row r="23" spans="1:7" ht="17">
      <c r="A23" s="24" t="s">
        <v>66</v>
      </c>
      <c r="B23" s="21">
        <v>0</v>
      </c>
      <c r="C23" s="21">
        <v>0</v>
      </c>
      <c r="D23" s="21">
        <v>0</v>
      </c>
      <c r="E23" s="21" t="s">
        <v>65</v>
      </c>
      <c r="F23" s="103"/>
      <c r="G23" s="105"/>
    </row>
    <row r="24" spans="1:7" ht="17">
      <c r="A24" s="24" t="s">
        <v>67</v>
      </c>
      <c r="B24" s="21">
        <v>73.747680000000003</v>
      </c>
      <c r="C24" s="21">
        <v>75.886520000000004</v>
      </c>
      <c r="D24" s="21">
        <v>-2.1388399999999998E-2</v>
      </c>
      <c r="E24" s="21">
        <v>0.3454468</v>
      </c>
      <c r="F24" s="103"/>
      <c r="G24" s="105"/>
    </row>
    <row r="25" spans="1:7" ht="17">
      <c r="A25" s="24" t="s">
        <v>68</v>
      </c>
      <c r="B25" s="21">
        <v>17.625229999999998</v>
      </c>
      <c r="C25" s="21">
        <v>17.553190000000001</v>
      </c>
      <c r="D25" s="21">
        <v>7.2039999999999995E-4</v>
      </c>
      <c r="E25" s="21">
        <v>0.97098470000000003</v>
      </c>
      <c r="F25" s="103"/>
      <c r="G25" s="105"/>
    </row>
    <row r="26" spans="1:7" ht="17">
      <c r="A26" s="24" t="s">
        <v>69</v>
      </c>
      <c r="B26" s="21">
        <v>5.3803299999999998</v>
      </c>
      <c r="C26" s="21">
        <v>4.2553200000000002</v>
      </c>
      <c r="D26" s="21">
        <v>1.1250100000000001E-2</v>
      </c>
      <c r="E26" s="21">
        <v>0.32058769999999998</v>
      </c>
      <c r="F26" s="103"/>
      <c r="G26" s="105"/>
    </row>
    <row r="27" spans="1:7" ht="17">
      <c r="A27" s="24" t="s">
        <v>70</v>
      </c>
      <c r="B27" s="21">
        <v>0</v>
      </c>
      <c r="C27" s="21">
        <v>0</v>
      </c>
      <c r="D27" s="21">
        <v>0</v>
      </c>
      <c r="E27" s="21" t="s">
        <v>65</v>
      </c>
      <c r="F27" s="103"/>
      <c r="G27" s="105"/>
    </row>
    <row r="28" spans="1:7" ht="17">
      <c r="A28" s="24" t="s">
        <v>71</v>
      </c>
      <c r="B28" s="21">
        <v>0</v>
      </c>
      <c r="C28" s="21">
        <v>0</v>
      </c>
      <c r="D28" s="21">
        <v>0</v>
      </c>
      <c r="E28" s="21" t="s">
        <v>65</v>
      </c>
      <c r="F28" s="103"/>
      <c r="G28" s="105"/>
    </row>
    <row r="29" spans="1:7" ht="17">
      <c r="A29" s="24" t="s">
        <v>72</v>
      </c>
      <c r="B29" s="21">
        <v>0</v>
      </c>
      <c r="C29" s="21">
        <v>0</v>
      </c>
      <c r="D29" s="21">
        <v>0</v>
      </c>
      <c r="E29" s="21" t="s">
        <v>65</v>
      </c>
      <c r="F29" s="103"/>
      <c r="G29" s="105"/>
    </row>
    <row r="30" spans="1:7">
      <c r="A30" s="14" t="s">
        <v>73</v>
      </c>
      <c r="B30" s="15">
        <v>44.408160000000002</v>
      </c>
      <c r="C30" s="15">
        <v>44.648940000000003</v>
      </c>
      <c r="D30" s="15">
        <v>-0.24077290000000001</v>
      </c>
      <c r="E30" s="15">
        <v>0.75063840000000004</v>
      </c>
      <c r="F30" s="104"/>
      <c r="G30" s="106"/>
    </row>
  </sheetData>
  <mergeCells count="2">
    <mergeCell ref="F4:F30"/>
    <mergeCell ref="G4:G3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topLeftCell="A12" workbookViewId="0">
      <selection activeCell="A4" sqref="A4:A30"/>
    </sheetView>
  </sheetViews>
  <sheetFormatPr baseColWidth="10" defaultColWidth="10.83203125" defaultRowHeight="16"/>
  <cols>
    <col min="1" max="1" width="46.33203125" style="2" customWidth="1"/>
    <col min="2" max="6" width="10.83203125" style="2"/>
    <col min="7" max="7" width="11.33203125" style="2" customWidth="1"/>
    <col min="8" max="16384" width="10.83203125" style="2"/>
  </cols>
  <sheetData>
    <row r="1" spans="1:7">
      <c r="A1" s="87" t="s">
        <v>39</v>
      </c>
    </row>
    <row r="2" spans="1:7">
      <c r="A2" s="1" t="s">
        <v>80</v>
      </c>
    </row>
    <row r="3" spans="1:7" ht="52" thickBot="1">
      <c r="A3" s="18"/>
      <c r="B3" s="85" t="s">
        <v>41</v>
      </c>
      <c r="C3" s="85" t="s">
        <v>42</v>
      </c>
      <c r="D3" s="85" t="s">
        <v>43</v>
      </c>
      <c r="E3" s="85" t="s">
        <v>75</v>
      </c>
      <c r="F3" s="85" t="s">
        <v>45</v>
      </c>
      <c r="G3" s="86" t="s">
        <v>46</v>
      </c>
    </row>
    <row r="4" spans="1:7" ht="17" thickTop="1">
      <c r="A4" s="20" t="s">
        <v>47</v>
      </c>
      <c r="B4" s="21">
        <v>1.9316629999999999</v>
      </c>
      <c r="C4" s="21">
        <v>2.0210840000000001</v>
      </c>
      <c r="D4" s="21">
        <v>-8.9421500000000001E-2</v>
      </c>
      <c r="E4" s="21">
        <v>0.32907910000000001</v>
      </c>
      <c r="F4" s="103">
        <v>439</v>
      </c>
      <c r="G4" s="105">
        <v>332</v>
      </c>
    </row>
    <row r="5" spans="1:7">
      <c r="A5" s="20" t="s">
        <v>48</v>
      </c>
      <c r="B5" s="21">
        <v>2.4669699999999999</v>
      </c>
      <c r="C5" s="21">
        <v>2.5240960000000001</v>
      </c>
      <c r="D5" s="21">
        <v>-5.7126000000000003E-2</v>
      </c>
      <c r="E5" s="21">
        <v>0.58507810000000005</v>
      </c>
      <c r="F5" s="103"/>
      <c r="G5" s="105"/>
    </row>
    <row r="6" spans="1:7">
      <c r="A6" s="20" t="s">
        <v>49</v>
      </c>
      <c r="B6" s="21">
        <v>1.444191</v>
      </c>
      <c r="C6" s="21">
        <v>1.427711</v>
      </c>
      <c r="D6" s="21">
        <v>1.6480499999999999E-2</v>
      </c>
      <c r="E6" s="21">
        <v>0.86261489999999996</v>
      </c>
      <c r="F6" s="103"/>
      <c r="G6" s="105"/>
    </row>
    <row r="7" spans="1:7">
      <c r="A7" s="20" t="s">
        <v>50</v>
      </c>
      <c r="B7" s="21">
        <v>0.68109339999999996</v>
      </c>
      <c r="C7" s="21">
        <v>0.81626509999999997</v>
      </c>
      <c r="D7" s="21">
        <v>-0.13517170000000001</v>
      </c>
      <c r="E7" s="21">
        <v>0.2414917</v>
      </c>
      <c r="F7" s="103"/>
      <c r="G7" s="105"/>
    </row>
    <row r="8" spans="1:7">
      <c r="A8" s="20" t="s">
        <v>51</v>
      </c>
      <c r="B8" s="21">
        <v>2.4214120000000001</v>
      </c>
      <c r="C8" s="21">
        <v>2.4608430000000001</v>
      </c>
      <c r="D8" s="21">
        <v>-3.9431099999999997E-2</v>
      </c>
      <c r="E8" s="21">
        <v>0.70170589999999999</v>
      </c>
      <c r="F8" s="103"/>
      <c r="G8" s="105"/>
    </row>
    <row r="9" spans="1:7">
      <c r="A9" s="20" t="s">
        <v>52</v>
      </c>
      <c r="B9" s="21">
        <v>0.52847379999999999</v>
      </c>
      <c r="C9" s="21">
        <v>0.46987950000000001</v>
      </c>
      <c r="D9" s="21">
        <v>5.8594300000000002E-2</v>
      </c>
      <c r="E9" s="21">
        <v>0.5334991</v>
      </c>
      <c r="F9" s="103"/>
      <c r="G9" s="105"/>
    </row>
    <row r="10" spans="1:7">
      <c r="A10" s="20"/>
      <c r="B10" s="21"/>
      <c r="C10" s="21"/>
      <c r="D10" s="21"/>
      <c r="E10" s="21"/>
      <c r="F10" s="103"/>
      <c r="G10" s="105"/>
    </row>
    <row r="11" spans="1:7">
      <c r="A11" s="88" t="s">
        <v>53</v>
      </c>
      <c r="B11" s="21"/>
      <c r="C11" s="21"/>
      <c r="D11" s="21"/>
      <c r="E11" s="21"/>
      <c r="F11" s="103"/>
      <c r="G11" s="105"/>
    </row>
    <row r="12" spans="1:7">
      <c r="A12" s="20" t="s">
        <v>54</v>
      </c>
      <c r="B12" s="21">
        <v>61.047840000000001</v>
      </c>
      <c r="C12" s="21">
        <v>65.963859999999997</v>
      </c>
      <c r="D12" s="21">
        <v>-4.9160200000000001E-2</v>
      </c>
      <c r="E12" s="21">
        <v>0.16155</v>
      </c>
      <c r="F12" s="103"/>
      <c r="G12" s="105"/>
    </row>
    <row r="13" spans="1:7">
      <c r="A13" s="20" t="s">
        <v>55</v>
      </c>
      <c r="B13" s="21">
        <v>64.009110000000007</v>
      </c>
      <c r="C13" s="21">
        <v>67.469880000000003</v>
      </c>
      <c r="D13" s="21">
        <v>-3.4607699999999998E-2</v>
      </c>
      <c r="E13" s="21">
        <v>0.31747720000000001</v>
      </c>
      <c r="F13" s="103"/>
      <c r="G13" s="105"/>
    </row>
    <row r="14" spans="1:7">
      <c r="A14" s="20" t="s">
        <v>56</v>
      </c>
      <c r="B14" s="21">
        <v>382.68790000000001</v>
      </c>
      <c r="C14" s="21">
        <v>371.38550000000004</v>
      </c>
      <c r="D14" s="21">
        <v>0.11302379999999999</v>
      </c>
      <c r="E14" s="21">
        <v>0.53184169999999997</v>
      </c>
      <c r="F14" s="103"/>
      <c r="G14" s="105"/>
    </row>
    <row r="15" spans="1:7">
      <c r="A15" s="20" t="s">
        <v>57</v>
      </c>
      <c r="B15" s="21">
        <v>400.91120000000001</v>
      </c>
      <c r="C15" s="21">
        <v>387.6506</v>
      </c>
      <c r="D15" s="21">
        <v>0.13260559999999999</v>
      </c>
      <c r="E15" s="21">
        <v>0.46105079999999998</v>
      </c>
      <c r="F15" s="103"/>
      <c r="G15" s="105"/>
    </row>
    <row r="16" spans="1:7">
      <c r="A16" s="20" t="s">
        <v>58</v>
      </c>
      <c r="B16" s="21">
        <v>5.4669699999999999</v>
      </c>
      <c r="C16" s="21">
        <v>5.1204800000000006</v>
      </c>
      <c r="D16" s="21">
        <v>3.4648999999999999E-3</v>
      </c>
      <c r="E16" s="21">
        <v>0.83213400000000004</v>
      </c>
      <c r="F16" s="103"/>
      <c r="G16" s="105"/>
    </row>
    <row r="17" spans="1:7">
      <c r="A17" s="20" t="s">
        <v>59</v>
      </c>
      <c r="B17" s="21">
        <v>68.337130000000002</v>
      </c>
      <c r="C17" s="21">
        <v>74.397590000000008</v>
      </c>
      <c r="D17" s="21">
        <v>-6.0604600000000002E-2</v>
      </c>
      <c r="E17" s="21">
        <v>6.6599400000000003E-2</v>
      </c>
      <c r="F17" s="103"/>
      <c r="G17" s="105"/>
    </row>
    <row r="18" spans="1:7">
      <c r="A18" s="20" t="s">
        <v>60</v>
      </c>
      <c r="B18" s="21">
        <v>16.856489999999997</v>
      </c>
      <c r="C18" s="21">
        <v>14.15663</v>
      </c>
      <c r="D18" s="21">
        <v>2.69987E-2</v>
      </c>
      <c r="E18" s="21">
        <v>0.30810419999999999</v>
      </c>
      <c r="F18" s="103"/>
      <c r="G18" s="105"/>
    </row>
    <row r="19" spans="1:7">
      <c r="A19" s="20" t="s">
        <v>61</v>
      </c>
      <c r="B19" s="21">
        <v>6.3781299999999996</v>
      </c>
      <c r="C19" s="21">
        <v>4.2168700000000001</v>
      </c>
      <c r="D19" s="21">
        <v>2.1612599999999999E-2</v>
      </c>
      <c r="E19" s="21">
        <v>0.19089709999999999</v>
      </c>
      <c r="F19" s="103"/>
      <c r="G19" s="105"/>
    </row>
    <row r="20" spans="1:7">
      <c r="A20" s="20" t="s">
        <v>78</v>
      </c>
      <c r="B20" s="21">
        <v>8.4282500000000002</v>
      </c>
      <c r="C20" s="21">
        <v>7.2289199999999996</v>
      </c>
      <c r="D20" s="21">
        <v>1.19933E-2</v>
      </c>
      <c r="E20" s="21">
        <v>0.54187039999999997</v>
      </c>
      <c r="F20" s="103"/>
      <c r="G20" s="105"/>
    </row>
    <row r="21" spans="1:7" ht="34">
      <c r="A21" s="89" t="s">
        <v>79</v>
      </c>
      <c r="B21" s="21"/>
      <c r="C21" s="21"/>
      <c r="D21" s="21"/>
      <c r="E21" s="21"/>
      <c r="F21" s="103"/>
      <c r="G21" s="105"/>
    </row>
    <row r="22" spans="1:7" ht="17">
      <c r="A22" s="24" t="s">
        <v>64</v>
      </c>
      <c r="B22" s="21">
        <v>12.756259999999999</v>
      </c>
      <c r="C22" s="21">
        <v>13.253010000000002</v>
      </c>
      <c r="D22" s="21">
        <v>-4.9674999999999997E-3</v>
      </c>
      <c r="E22" s="21">
        <v>0.83916869999999999</v>
      </c>
      <c r="F22" s="103"/>
      <c r="G22" s="105"/>
    </row>
    <row r="23" spans="1:7" ht="17">
      <c r="A23" s="24" t="s">
        <v>66</v>
      </c>
      <c r="B23" s="21">
        <v>0</v>
      </c>
      <c r="C23" s="21">
        <v>0</v>
      </c>
      <c r="D23" s="21">
        <v>0</v>
      </c>
      <c r="E23" s="21" t="s">
        <v>65</v>
      </c>
      <c r="F23" s="103"/>
      <c r="G23" s="105"/>
    </row>
    <row r="24" spans="1:7" ht="17">
      <c r="A24" s="24" t="s">
        <v>67</v>
      </c>
      <c r="B24" s="21">
        <v>79.04328000000001</v>
      </c>
      <c r="C24" s="21">
        <v>80.722890000000007</v>
      </c>
      <c r="D24" s="21">
        <v>-1.6796100000000001E-2</v>
      </c>
      <c r="E24" s="21">
        <v>0.56599739999999998</v>
      </c>
      <c r="F24" s="103"/>
      <c r="G24" s="105"/>
    </row>
    <row r="25" spans="1:7" ht="17">
      <c r="A25" s="24" t="s">
        <v>68</v>
      </c>
      <c r="B25" s="21">
        <v>6.3781299999999996</v>
      </c>
      <c r="C25" s="21">
        <v>5.1204800000000006</v>
      </c>
      <c r="D25" s="21">
        <v>1.2576499999999999E-2</v>
      </c>
      <c r="E25" s="21">
        <v>0.46141359999999998</v>
      </c>
      <c r="F25" s="103"/>
      <c r="G25" s="105"/>
    </row>
    <row r="26" spans="1:7" ht="17">
      <c r="A26" s="24" t="s">
        <v>69</v>
      </c>
      <c r="B26" s="21">
        <v>1.59453</v>
      </c>
      <c r="C26" s="21">
        <v>0.90361000000000002</v>
      </c>
      <c r="D26" s="21">
        <v>6.9091999999999999E-3</v>
      </c>
      <c r="E26" s="21">
        <v>0.40179969999999998</v>
      </c>
      <c r="F26" s="103"/>
      <c r="G26" s="105"/>
    </row>
    <row r="27" spans="1:7" ht="17">
      <c r="A27" s="24" t="s">
        <v>70</v>
      </c>
      <c r="B27" s="21">
        <v>0.22778999999999999</v>
      </c>
      <c r="C27" s="21">
        <v>0</v>
      </c>
      <c r="D27" s="21">
        <v>2.2778999999999998E-3</v>
      </c>
      <c r="E27" s="21">
        <v>0.38484679999999999</v>
      </c>
      <c r="F27" s="103"/>
      <c r="G27" s="105"/>
    </row>
    <row r="28" spans="1:7" ht="17">
      <c r="A28" s="24" t="s">
        <v>71</v>
      </c>
      <c r="B28" s="21">
        <v>0</v>
      </c>
      <c r="C28" s="21">
        <v>0</v>
      </c>
      <c r="D28" s="21">
        <v>0</v>
      </c>
      <c r="E28" s="21" t="s">
        <v>65</v>
      </c>
      <c r="F28" s="103"/>
      <c r="G28" s="105"/>
    </row>
    <row r="29" spans="1:7" ht="17">
      <c r="A29" s="24" t="s">
        <v>72</v>
      </c>
      <c r="B29" s="21">
        <v>0</v>
      </c>
      <c r="C29" s="21">
        <v>0</v>
      </c>
      <c r="D29" s="21">
        <v>0</v>
      </c>
      <c r="E29" s="21" t="s">
        <v>65</v>
      </c>
      <c r="F29" s="103"/>
      <c r="G29" s="105"/>
    </row>
    <row r="30" spans="1:7">
      <c r="A30" s="14" t="s">
        <v>73</v>
      </c>
      <c r="B30" s="15">
        <v>46.630980000000001</v>
      </c>
      <c r="C30" s="15">
        <v>45.683729999999997</v>
      </c>
      <c r="D30" s="15">
        <v>0.94724459999999999</v>
      </c>
      <c r="E30" s="15">
        <v>0.42238229999999999</v>
      </c>
      <c r="F30" s="104"/>
      <c r="G30" s="106"/>
    </row>
  </sheetData>
  <mergeCells count="2">
    <mergeCell ref="F4:F30"/>
    <mergeCell ref="G4:G3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"/>
  <sheetViews>
    <sheetView topLeftCell="A19" workbookViewId="0">
      <selection sqref="A1:G30"/>
    </sheetView>
  </sheetViews>
  <sheetFormatPr baseColWidth="10" defaultColWidth="10.83203125" defaultRowHeight="16"/>
  <cols>
    <col min="1" max="1" width="50" style="2" customWidth="1"/>
    <col min="2" max="6" width="10.83203125" style="2"/>
    <col min="7" max="7" width="11.5" style="2" customWidth="1"/>
    <col min="8" max="16384" width="10.83203125" style="2"/>
  </cols>
  <sheetData>
    <row r="1" spans="1:7">
      <c r="A1" s="1" t="s">
        <v>39</v>
      </c>
    </row>
    <row r="2" spans="1:7">
      <c r="A2" s="1" t="s">
        <v>81</v>
      </c>
    </row>
    <row r="3" spans="1:7" ht="52" thickBot="1">
      <c r="A3" s="18"/>
      <c r="B3" s="85" t="s">
        <v>41</v>
      </c>
      <c r="C3" s="85" t="s">
        <v>42</v>
      </c>
      <c r="D3" s="85" t="s">
        <v>43</v>
      </c>
      <c r="E3" s="19" t="s">
        <v>75</v>
      </c>
      <c r="F3" s="85" t="s">
        <v>45</v>
      </c>
      <c r="G3" s="86" t="s">
        <v>46</v>
      </c>
    </row>
    <row r="4" spans="1:7" ht="17" thickTop="1">
      <c r="A4" s="20" t="s">
        <v>47</v>
      </c>
      <c r="B4" s="21">
        <v>1.8154980000000001</v>
      </c>
      <c r="C4" s="21">
        <v>1.8358209999999999</v>
      </c>
      <c r="D4" s="21">
        <v>-2.0322699999999999E-2</v>
      </c>
      <c r="E4" s="21">
        <v>0.84054479999999998</v>
      </c>
      <c r="F4" s="103">
        <v>271</v>
      </c>
      <c r="G4" s="105">
        <v>268</v>
      </c>
    </row>
    <row r="5" spans="1:7">
      <c r="A5" s="20" t="s">
        <v>48</v>
      </c>
      <c r="B5" s="21">
        <v>2.4428040000000002</v>
      </c>
      <c r="C5" s="21">
        <v>2.4813429999999999</v>
      </c>
      <c r="D5" s="21">
        <v>-3.8538900000000001E-2</v>
      </c>
      <c r="E5" s="21">
        <v>0.76962830000000004</v>
      </c>
      <c r="F5" s="103"/>
      <c r="G5" s="105"/>
    </row>
    <row r="6" spans="1:7">
      <c r="A6" s="20" t="s">
        <v>49</v>
      </c>
      <c r="B6" s="21">
        <v>1.413284</v>
      </c>
      <c r="C6" s="21">
        <v>1.4813430000000001</v>
      </c>
      <c r="D6" s="21">
        <v>-6.80592E-2</v>
      </c>
      <c r="E6" s="21">
        <v>0.57851419999999998</v>
      </c>
      <c r="F6" s="103"/>
      <c r="G6" s="105"/>
    </row>
    <row r="7" spans="1:7">
      <c r="A7" s="20" t="s">
        <v>50</v>
      </c>
      <c r="B7" s="21">
        <v>1</v>
      </c>
      <c r="C7" s="21">
        <v>0.75373129999999999</v>
      </c>
      <c r="D7" s="21">
        <v>0.24626870000000001</v>
      </c>
      <c r="E7" s="21">
        <v>0.40076460000000003</v>
      </c>
      <c r="F7" s="103"/>
      <c r="G7" s="105"/>
    </row>
    <row r="8" spans="1:7">
      <c r="A8" s="20" t="s">
        <v>51</v>
      </c>
      <c r="B8" s="21">
        <v>2.332103</v>
      </c>
      <c r="C8" s="21">
        <v>2.3544779999999998</v>
      </c>
      <c r="D8" s="21">
        <v>-2.23743E-2</v>
      </c>
      <c r="E8" s="21">
        <v>0.86592080000000005</v>
      </c>
      <c r="F8" s="103"/>
      <c r="G8" s="105"/>
    </row>
    <row r="9" spans="1:7">
      <c r="A9" s="20" t="s">
        <v>52</v>
      </c>
      <c r="B9" s="21">
        <v>0.65682660000000004</v>
      </c>
      <c r="C9" s="21">
        <v>0.63432840000000001</v>
      </c>
      <c r="D9" s="21">
        <v>2.2498199999999999E-2</v>
      </c>
      <c r="E9" s="21">
        <v>0.87322900000000003</v>
      </c>
      <c r="F9" s="103"/>
      <c r="G9" s="105"/>
    </row>
    <row r="10" spans="1:7">
      <c r="A10" s="20"/>
      <c r="B10" s="21"/>
      <c r="C10" s="21"/>
      <c r="D10" s="21"/>
      <c r="E10" s="21"/>
      <c r="F10" s="103"/>
      <c r="G10" s="105"/>
    </row>
    <row r="11" spans="1:7">
      <c r="A11" s="88" t="s">
        <v>53</v>
      </c>
      <c r="B11" s="21"/>
      <c r="C11" s="21"/>
      <c r="D11" s="21"/>
      <c r="E11" s="21"/>
      <c r="F11" s="103"/>
      <c r="G11" s="105"/>
    </row>
    <row r="12" spans="1:7">
      <c r="A12" s="20" t="s">
        <v>54</v>
      </c>
      <c r="B12" s="21">
        <v>63.099629999999998</v>
      </c>
      <c r="C12" s="21">
        <v>60.447759999999995</v>
      </c>
      <c r="D12" s="21">
        <v>2.6518699999999999E-2</v>
      </c>
      <c r="E12" s="21">
        <v>0.52729440000000005</v>
      </c>
      <c r="F12" s="103"/>
      <c r="G12" s="105"/>
    </row>
    <row r="13" spans="1:7">
      <c r="A13" s="20" t="s">
        <v>55</v>
      </c>
      <c r="B13" s="21">
        <v>66.789670000000001</v>
      </c>
      <c r="C13" s="21">
        <v>66.791039999999995</v>
      </c>
      <c r="D13" s="21">
        <v>-1.38E-5</v>
      </c>
      <c r="E13" s="21">
        <v>0.99972989999999995</v>
      </c>
      <c r="F13" s="103"/>
      <c r="G13" s="105"/>
    </row>
    <row r="14" spans="1:7">
      <c r="A14" s="20" t="s">
        <v>56</v>
      </c>
      <c r="B14" s="21">
        <v>439.48340000000002</v>
      </c>
      <c r="C14" s="21">
        <v>416.41789999999997</v>
      </c>
      <c r="D14" s="21">
        <v>0.23065479999999999</v>
      </c>
      <c r="E14" s="21">
        <v>0.34679910000000003</v>
      </c>
      <c r="F14" s="103"/>
      <c r="G14" s="105"/>
    </row>
    <row r="15" spans="1:7">
      <c r="A15" s="20" t="s">
        <v>57</v>
      </c>
      <c r="B15" s="21">
        <v>270.47970000000004</v>
      </c>
      <c r="C15" s="21">
        <v>248.50750000000002</v>
      </c>
      <c r="D15" s="21">
        <v>0.21972240000000001</v>
      </c>
      <c r="E15" s="21">
        <v>0.2474008</v>
      </c>
      <c r="F15" s="103"/>
      <c r="G15" s="105"/>
    </row>
    <row r="16" spans="1:7">
      <c r="A16" s="20" t="s">
        <v>58</v>
      </c>
      <c r="B16" s="21">
        <v>2.9520299999999997</v>
      </c>
      <c r="C16" s="21">
        <v>4.1044799999999997</v>
      </c>
      <c r="D16" s="21">
        <v>-1.15245E-2</v>
      </c>
      <c r="E16" s="21">
        <v>0.46911960000000003</v>
      </c>
      <c r="F16" s="103"/>
      <c r="G16" s="105"/>
    </row>
    <row r="17" spans="1:7">
      <c r="A17" s="20" t="s">
        <v>59</v>
      </c>
      <c r="B17" s="21">
        <v>69.741699999999994</v>
      </c>
      <c r="C17" s="21">
        <v>65.671639999999996</v>
      </c>
      <c r="D17" s="21">
        <v>4.0700600000000003E-2</v>
      </c>
      <c r="E17" s="21">
        <v>0.31316290000000002</v>
      </c>
      <c r="F17" s="103"/>
      <c r="G17" s="105"/>
    </row>
    <row r="18" spans="1:7">
      <c r="A18" s="20" t="s">
        <v>60</v>
      </c>
      <c r="B18" s="21">
        <v>12.91513</v>
      </c>
      <c r="C18" s="21">
        <v>17.164180000000002</v>
      </c>
      <c r="D18" s="21">
        <v>-4.24905E-2</v>
      </c>
      <c r="E18" s="21">
        <v>0.1681163</v>
      </c>
      <c r="F18" s="103"/>
      <c r="G18" s="105"/>
    </row>
    <row r="19" spans="1:7">
      <c r="A19" s="20" t="s">
        <v>61</v>
      </c>
      <c r="B19" s="21">
        <v>6.6420700000000004</v>
      </c>
      <c r="C19" s="21">
        <v>7.83582</v>
      </c>
      <c r="D19" s="21">
        <v>-1.19375E-2</v>
      </c>
      <c r="E19" s="21">
        <v>0.5935532</v>
      </c>
      <c r="F19" s="103"/>
      <c r="G19" s="105"/>
    </row>
    <row r="20" spans="1:7">
      <c r="A20" s="20" t="s">
        <v>78</v>
      </c>
      <c r="B20" s="21">
        <v>10.70111</v>
      </c>
      <c r="C20" s="21">
        <v>9.32836</v>
      </c>
      <c r="D20" s="21">
        <v>1.37275E-2</v>
      </c>
      <c r="E20" s="21">
        <v>0.59641540000000004</v>
      </c>
      <c r="F20" s="103"/>
      <c r="G20" s="105"/>
    </row>
    <row r="21" spans="1:7" ht="34">
      <c r="A21" s="89" t="s">
        <v>79</v>
      </c>
      <c r="B21" s="21"/>
      <c r="C21" s="21"/>
      <c r="D21" s="21"/>
      <c r="E21" s="21"/>
      <c r="F21" s="103"/>
      <c r="G21" s="105"/>
    </row>
    <row r="22" spans="1:7" ht="17">
      <c r="A22" s="24" t="s">
        <v>64</v>
      </c>
      <c r="B22" s="21">
        <v>24.354240000000001</v>
      </c>
      <c r="C22" s="21">
        <v>26.119399999999999</v>
      </c>
      <c r="D22" s="21">
        <v>-1.76516E-2</v>
      </c>
      <c r="E22" s="21">
        <v>0.63785530000000001</v>
      </c>
      <c r="F22" s="103"/>
      <c r="G22" s="105"/>
    </row>
    <row r="23" spans="1:7" ht="17">
      <c r="A23" s="24" t="s">
        <v>66</v>
      </c>
      <c r="B23" s="21">
        <v>0</v>
      </c>
      <c r="C23" s="21">
        <v>0</v>
      </c>
      <c r="D23" s="21">
        <v>0</v>
      </c>
      <c r="E23" s="21" t="s">
        <v>65</v>
      </c>
      <c r="F23" s="103"/>
      <c r="G23" s="105"/>
    </row>
    <row r="24" spans="1:7" ht="17">
      <c r="A24" s="24" t="s">
        <v>67</v>
      </c>
      <c r="B24" s="21">
        <v>74.538749999999993</v>
      </c>
      <c r="C24" s="21">
        <v>70.895520000000005</v>
      </c>
      <c r="D24" s="21">
        <v>3.6432199999999998E-2</v>
      </c>
      <c r="E24" s="21">
        <v>0.34324670000000002</v>
      </c>
      <c r="F24" s="103"/>
      <c r="G24" s="105"/>
    </row>
    <row r="25" spans="1:7" ht="17">
      <c r="A25" s="24" t="s">
        <v>68</v>
      </c>
      <c r="B25" s="21">
        <v>1.1070099999999998</v>
      </c>
      <c r="C25" s="21">
        <v>2.6119400000000002</v>
      </c>
      <c r="D25" s="21">
        <v>-1.50493E-2</v>
      </c>
      <c r="E25" s="21">
        <v>0.1961503</v>
      </c>
      <c r="F25" s="103"/>
      <c r="G25" s="105"/>
    </row>
    <row r="26" spans="1:7" ht="17">
      <c r="A26" s="24" t="s">
        <v>69</v>
      </c>
      <c r="B26" s="21">
        <v>0</v>
      </c>
      <c r="C26" s="21">
        <v>0.37312999999999996</v>
      </c>
      <c r="D26" s="21">
        <v>-3.7312999999999999E-3</v>
      </c>
      <c r="E26" s="21">
        <v>0.31506479999999998</v>
      </c>
      <c r="F26" s="103"/>
      <c r="G26" s="105"/>
    </row>
    <row r="27" spans="1:7" ht="17">
      <c r="A27" s="24" t="s">
        <v>70</v>
      </c>
      <c r="B27" s="21">
        <v>0</v>
      </c>
      <c r="C27" s="21">
        <v>0</v>
      </c>
      <c r="D27" s="21">
        <v>0</v>
      </c>
      <c r="E27" s="21" t="s">
        <v>65</v>
      </c>
      <c r="F27" s="103"/>
      <c r="G27" s="105"/>
    </row>
    <row r="28" spans="1:7" ht="17">
      <c r="A28" s="24" t="s">
        <v>71</v>
      </c>
      <c r="B28" s="21">
        <v>0</v>
      </c>
      <c r="C28" s="21">
        <v>0</v>
      </c>
      <c r="D28" s="21">
        <v>0</v>
      </c>
      <c r="E28" s="21" t="s">
        <v>65</v>
      </c>
      <c r="F28" s="103"/>
      <c r="G28" s="105"/>
    </row>
    <row r="29" spans="1:7" ht="17">
      <c r="A29" s="24" t="s">
        <v>72</v>
      </c>
      <c r="B29" s="21">
        <v>0</v>
      </c>
      <c r="C29" s="21">
        <v>0</v>
      </c>
      <c r="D29" s="21">
        <v>0</v>
      </c>
      <c r="E29" s="21" t="s">
        <v>65</v>
      </c>
      <c r="F29" s="103"/>
      <c r="G29" s="105"/>
    </row>
    <row r="30" spans="1:7">
      <c r="A30" s="14" t="s">
        <v>73</v>
      </c>
      <c r="B30" s="15">
        <v>47.291510000000002</v>
      </c>
      <c r="C30" s="15">
        <v>48.79851</v>
      </c>
      <c r="D30" s="15">
        <v>-1.5069950000000001</v>
      </c>
      <c r="E30" s="15">
        <v>0.2626194</v>
      </c>
      <c r="F30" s="104"/>
      <c r="G30" s="106"/>
    </row>
  </sheetData>
  <mergeCells count="2">
    <mergeCell ref="F4:F30"/>
    <mergeCell ref="G4:G3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z-Operations" ma:contentTypeID="0x010100ACF722E9F6B0B149B0CD8BE2560A667200F3280EB077D07F4A8D94DEDCA4162AB6" ma:contentTypeVersion="1661" ma:contentTypeDescription="The base project type from which other project content types inherit their information." ma:contentTypeScope="" ma:versionID="6d4750d0c58bb3e1452f60a03003fc86">
  <xsd:schema xmlns:xsd="http://www.w3.org/2001/XMLSchema" xmlns:xs="http://www.w3.org/2001/XMLSchema" xmlns:p="http://schemas.microsoft.com/office/2006/metadata/properties" xmlns:ns2="cdc7663a-08f0-4737-9e8c-148ce897a09c" targetNamespace="http://schemas.microsoft.com/office/2006/metadata/properties" ma:root="true" ma:fieldsID="6ecba7977d512d9c2df68b496ae81568" ns2:_="">
    <xsd:import namespace="cdc7663a-08f0-4737-9e8c-148ce897a0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26cdb1da78c4bb4b1c1bac2f6ac5911" minOccurs="0"/>
                <xsd:element ref="ns2:TaxCatchAll" minOccurs="0"/>
                <xsd:element ref="ns2:TaxCatchAllLabel" minOccurs="0"/>
                <xsd:element ref="ns2:Project_x0020_Number"/>
                <xsd:element ref="ns2:Access_x0020_to_x0020_Information_x00a0_Policy"/>
                <xsd:element ref="ns2:Document_x0020_Author" minOccurs="0"/>
                <xsd:element ref="ns2:Other_x0020_Author" minOccurs="0"/>
                <xsd:element ref="ns2:Approval_x0020_Number" minOccurs="0"/>
                <xsd:element ref="ns2:g511464f9e53401d84b16fa9b379a574" minOccurs="0"/>
                <xsd:element ref="ns2:Division_x0020_or_x0020_Unit" minOccurs="0"/>
                <xsd:element ref="ns2:Document_x0020_Language_x0020_IDB" minOccurs="0"/>
                <xsd:element ref="ns2:From_x003a_" minOccurs="0"/>
                <xsd:element ref="ns2:To_x003a_" minOccurs="0"/>
                <xsd:element ref="ns2:Identifier" minOccurs="0"/>
                <xsd:element ref="ns2:Fiscal_x0020_Year_x0020_IDB" minOccurs="0"/>
                <xsd:element ref="ns2:ic46d7e087fd4a108fb86518ca413cc6" minOccurs="0"/>
                <xsd:element ref="ns2:nddeef1749674d76abdbe4b239a70bc6" minOccurs="0"/>
                <xsd:element ref="ns2:b2ec7cfb18674cb8803df6b262e8b107" minOccurs="0"/>
                <xsd:element ref="ns2:Phase" minOccurs="0"/>
                <xsd:element ref="ns2:Key_x0020_Document" minOccurs="0"/>
                <xsd:element ref="ns2:Business_x0020_Area" minOccurs="0"/>
                <xsd:element ref="ns2:Project_x0020_Document_x0020_Type" minOccurs="0"/>
                <xsd:element ref="ns2:Operation_x0020_Type" minOccurs="0"/>
                <xsd:element ref="ns2:Package_x0020_Code" minOccurs="0"/>
                <xsd:element ref="ns2:e46fe2894295491da65140ffd2369f49" minOccurs="0"/>
                <xsd:element ref="ns2:SISCOR_x0020_Number" minOccurs="0"/>
                <xsd:element ref="ns2:IDBDocs_x0020_Number" minOccurs="0"/>
                <xsd:element ref="ns2:Migration_x0020_Info" minOccurs="0"/>
                <xsd:element ref="ns2:Record_x0020_Number" minOccurs="0"/>
                <xsd:element ref="ns2:Related_x0020_SisCor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7663a-08f0-4737-9e8c-148ce897a0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26cdb1da78c4bb4b1c1bac2f6ac5911" ma:index="11" nillable="true" ma:taxonomy="true" ma:internalName="b26cdb1da78c4bb4b1c1bac2f6ac5911" ma:taxonomyFieldName="Series_x0020_Operations_x0020_IDB" ma:displayName="Series Operations IDB" ma:default="" ma:fieldId="{b26cdb1d-a78c-4bb4-b1c1-bac2f6ac5911}" ma:sspId="ae61f9b1-e23d-4f49-b3d7-56b991556c4b" ma:termSetId="aa8fb583-e935-416d-8a2e-4b97a8eb0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a21e8572-655e-4c0d-bfdb-c52ee7bb5839}" ma:internalName="TaxCatchAll" ma:showField="CatchAllData" ma:web="0ae48fe9-e043-4151-95b7-4d4bdf090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a21e8572-655e-4c0d-bfdb-c52ee7bb5839}" ma:internalName="TaxCatchAllLabel" ma:readOnly="true" ma:showField="CatchAllDataLabel" ma:web="0ae48fe9-e043-4151-95b7-4d4bdf090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ject_x0020_Number" ma:index="15" ma:displayName="Project Number" ma:default="RG-T2273" ma:internalName="Project_x0020_Number">
      <xsd:simpleType>
        <xsd:restriction base="dms:Text">
          <xsd:maxLength value="255"/>
        </xsd:restriction>
      </xsd:simpleType>
    </xsd:element>
    <xsd:element name="Access_x0020_to_x0020_Information_x00a0_Policy" ma:index="16" ma:displayName="Access to Information Policy" ma:default="Confidential" ma:format="Dropdown" ma:internalName="Access_x0020_to_x0020_Information_x00A0_Policy">
      <xsd:simpleType>
        <xsd:restriction base="dms:Choice">
          <xsd:enumeration value="Confidential"/>
          <xsd:enumeration value="Disclosed Over Time - 5 years"/>
          <xsd:enumeration value="Disclosed Over Time - 10 years"/>
          <xsd:enumeration value="Disclosed Over Time - 20 years"/>
          <xsd:enumeration value="Public"/>
          <xsd:enumeration value="Public - Simultaneous Disclosure"/>
        </xsd:restriction>
      </xsd:simpleType>
    </xsd:element>
    <xsd:element name="Document_x0020_Author" ma:index="17" nillable="true" ma:displayName="Document Author" ma:internalName="Document_x0020_Author">
      <xsd:simpleType>
        <xsd:restriction base="dms:Text">
          <xsd:maxLength value="255"/>
        </xsd:restriction>
      </xsd:simpleType>
    </xsd:element>
    <xsd:element name="Other_x0020_Author" ma:index="18" nillable="true" ma:displayName="Other Author" ma:internalName="Other_x0020_Author">
      <xsd:simpleType>
        <xsd:restriction base="dms:Text">
          <xsd:maxLength value="255"/>
        </xsd:restriction>
      </xsd:simpleType>
    </xsd:element>
    <xsd:element name="Approval_x0020_Number" ma:index="19" nillable="true" ma:displayName="Approval Number" ma:internalName="Approval_x0020_Number">
      <xsd:simpleType>
        <xsd:restriction base="dms:Text">
          <xsd:maxLength value="255"/>
        </xsd:restriction>
      </xsd:simpleType>
    </xsd:element>
    <xsd:element name="g511464f9e53401d84b16fa9b379a574" ma:index="20" nillable="true" ma:taxonomy="true" ma:internalName="g511464f9e53401d84b16fa9b379a574" ma:taxonomyFieldName="Fund_x0020_IDB" ma:displayName="Fund IDB" ma:default="" ma:fieldId="{0511464f-9e53-401d-84b1-6fa9b379a574}" ma:taxonomyMulti="true" ma:sspId="ae61f9b1-e23d-4f49-b3d7-56b991556c4b" ma:termSetId="69abb71a-f64f-4893-ac0e-66eb1be26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vision_x0020_or_x0020_Unit" ma:index="22" nillable="true" ma:displayName="Division or Unit" ma:internalName="Division_x0020_or_x0020_Unit">
      <xsd:simpleType>
        <xsd:restriction base="dms:Text">
          <xsd:maxLength value="255"/>
        </xsd:restriction>
      </xsd:simpleType>
    </xsd:element>
    <xsd:element name="Document_x0020_Language_x0020_IDB" ma:index="23" nillable="true" ma:displayName="Document Language IDB" ma:format="Dropdown" ma:internalName="Document_x0020_Language_x0020_IDB">
      <xsd:simpleType>
        <xsd:restriction base="dms:Choice">
          <xsd:enumeration value="English"/>
          <xsd:enumeration value="French"/>
          <xsd:enumeration value="Italian"/>
          <xsd:enumeration value="Japanese"/>
          <xsd:enumeration value="Korean"/>
          <xsd:enumeration value="Other"/>
          <xsd:enumeration value="Portuguese"/>
          <xsd:enumeration value="Spanish"/>
        </xsd:restriction>
      </xsd:simpleType>
    </xsd:element>
    <xsd:element name="From_x003a_" ma:index="24" nillable="true" ma:displayName="From:" ma:description="Sender name from email message" ma:internalName="From_x003A_">
      <xsd:simpleType>
        <xsd:restriction base="dms:Text">
          <xsd:maxLength value="255"/>
        </xsd:restriction>
      </xsd:simpleType>
    </xsd:element>
    <xsd:element name="To_x003a_" ma:index="25" nillable="true" ma:displayName="To:" ma:description="Addressee names from email message&#10;" ma:internalName="To_x003A_">
      <xsd:simpleType>
        <xsd:restriction base="dms:Text">
          <xsd:maxLength value="255"/>
        </xsd:restriction>
      </xsd:simpleType>
    </xsd:element>
    <xsd:element name="Identifier" ma:index="26" nillable="true" ma:displayName="Identifier" ma:internalName="Identifier">
      <xsd:simpleType>
        <xsd:restriction base="dms:Text">
          <xsd:maxLength value="255"/>
        </xsd:restriction>
      </xsd:simpleType>
    </xsd:element>
    <xsd:element name="Fiscal_x0020_Year_x0020_IDB" ma:index="27" nillable="true" ma:displayName="Fiscal Year IDB" ma:internalName="Fiscal_x0020_Year_x0020_IDB">
      <xsd:simpleType>
        <xsd:restriction base="dms:Text">
          <xsd:maxLength value="255"/>
        </xsd:restriction>
      </xsd:simpleType>
    </xsd:element>
    <xsd:element name="ic46d7e087fd4a108fb86518ca413cc6" ma:index="28" nillable="true" ma:taxonomy="true" ma:internalName="ic46d7e087fd4a108fb86518ca413cc6" ma:taxonomyFieldName="Country" ma:displayName="Country" ma:default="" ma:fieldId="{2c46d7e0-87fd-4a10-8fb8-6518ca413cc6}" ma:taxonomyMulti="true" ma:sspId="ae61f9b1-e23d-4f49-b3d7-56b991556c4b" ma:termSetId="e1cf2cf4-6e0f-476b-b38c-a4927f870e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ddeef1749674d76abdbe4b239a70bc6" ma:index="30" nillable="true" ma:taxonomy="true" ma:internalName="nddeef1749674d76abdbe4b239a70bc6" ma:taxonomyFieldName="Sector_x0020_IDB" ma:displayName="Sector IDB" ma:default="" ma:fieldId="{7ddeef17-4967-4d76-abdb-e4b239a70bc6}" ma:taxonomyMulti="true" ma:sspId="ae61f9b1-e23d-4f49-b3d7-56b991556c4b" ma:termSetId="12408410-0417-4253-a5ed-d52c55de15d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b2ec7cfb18674cb8803df6b262e8b107" ma:index="32" nillable="true" ma:taxonomy="true" ma:internalName="b2ec7cfb18674cb8803df6b262e8b107" ma:taxonomyFieldName="Sub_x002d_Sector" ma:displayName="Sub-Sector" ma:default="" ma:fieldId="{b2ec7cfb-1867-4cb8-803d-f6b262e8b107}" ma:taxonomyMulti="true" ma:sspId="ae61f9b1-e23d-4f49-b3d7-56b991556c4b" ma:termSetId="73c9b9c8-b29b-461e-b5a6-c7e93795fb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hase" ma:index="34" nillable="true" ma:displayName="Phase" ma:internalName="Phase">
      <xsd:simpleType>
        <xsd:restriction base="dms:Text">
          <xsd:maxLength value="255"/>
        </xsd:restriction>
      </xsd:simpleType>
    </xsd:element>
    <xsd:element name="Key_x0020_Document" ma:index="35" nillable="true" ma:displayName="Key Document" ma:default="0" ma:internalName="Key_x0020_Document">
      <xsd:simpleType>
        <xsd:restriction base="dms:Boolean"/>
      </xsd:simpleType>
    </xsd:element>
    <xsd:element name="Business_x0020_Area" ma:index="36" nillable="true" ma:displayName="Business Area" ma:internalName="Business_x0020_Area">
      <xsd:simpleType>
        <xsd:restriction base="dms:Text">
          <xsd:maxLength value="255"/>
        </xsd:restriction>
      </xsd:simpleType>
    </xsd:element>
    <xsd:element name="Project_x0020_Document_x0020_Type" ma:index="37" nillable="true" ma:displayName="Project Document Type" ma:internalName="Project_x0020_Document_x0020_Type">
      <xsd:simpleType>
        <xsd:restriction base="dms:Text">
          <xsd:maxLength value="255"/>
        </xsd:restriction>
      </xsd:simpleType>
    </xsd:element>
    <xsd:element name="Operation_x0020_Type" ma:index="38" nillable="true" ma:displayName="Operation Type" ma:internalName="Operation_x0020_Type">
      <xsd:simpleType>
        <xsd:restriction base="dms:Text">
          <xsd:maxLength value="255"/>
        </xsd:restriction>
      </xsd:simpleType>
    </xsd:element>
    <xsd:element name="Package_x0020_Code" ma:index="39" nillable="true" ma:displayName="Package Code" ma:internalName="Package_x0020_Code">
      <xsd:simpleType>
        <xsd:restriction base="dms:Text">
          <xsd:maxLength value="255"/>
        </xsd:restriction>
      </xsd:simpleType>
    </xsd:element>
    <xsd:element name="e46fe2894295491da65140ffd2369f49" ma:index="40" nillable="true" ma:taxonomy="true" ma:internalName="e46fe2894295491da65140ffd2369f49" ma:taxonomyFieldName="Function_x0020_Operations_x0020_IDB" ma:displayName="Function Operations IDB" ma:default="" ma:fieldId="{e46fe289-4295-491d-a651-40ffd2369f49}" ma:sspId="ae61f9b1-e23d-4f49-b3d7-56b991556c4b" ma:termSetId="90662247-c2d7-4c02-8f80-a99fdf3aec7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SCOR_x0020_Number" ma:index="42" nillable="true" ma:displayName="SISCOR Number" ma:internalName="SISCOR_x0020_Number">
      <xsd:simpleType>
        <xsd:restriction base="dms:Text">
          <xsd:maxLength value="255"/>
        </xsd:restriction>
      </xsd:simpleType>
    </xsd:element>
    <xsd:element name="IDBDocs_x0020_Number" ma:index="43" nillable="true" ma:displayName="IDBDocs Number" ma:internalName="IDBDocs_x0020_Number">
      <xsd:simpleType>
        <xsd:restriction base="dms:Text">
          <xsd:maxLength value="255"/>
        </xsd:restriction>
      </xsd:simpleType>
    </xsd:element>
    <xsd:element name="Migration_x0020_Info" ma:index="44" nillable="true" ma:displayName="Migration Info" ma:internalName="Migration_x0020_Info">
      <xsd:simpleType>
        <xsd:restriction base="dms:Note"/>
      </xsd:simpleType>
    </xsd:element>
    <xsd:element name="Record_x0020_Number" ma:index="45" nillable="true" ma:displayName="Record Number" ma:internalName="Record_x0020_Number">
      <xsd:simpleType>
        <xsd:restriction base="dms:Text">
          <xsd:maxLength value="255"/>
        </xsd:restriction>
      </xsd:simpleType>
    </xsd:element>
    <xsd:element name="Related_x0020_SisCor_x0020_Number" ma:index="46" nillable="true" ma:displayName="Related SisCor Number" ma:internalName="Related_x0020_SisCor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_x0020_to_x0020_Information_x00a0_Policy xmlns="cdc7663a-08f0-4737-9e8c-148ce897a09c">Confidential</Access_x0020_to_x0020_Information_x00a0_Policy>
    <SISCOR_x0020_Number xmlns="cdc7663a-08f0-4737-9e8c-148ce897a09c" xsi:nil="true"/>
    <b26cdb1da78c4bb4b1c1bac2f6ac5911 xmlns="cdc7663a-08f0-4737-9e8c-148ce897a09c">
      <Terms xmlns="http://schemas.microsoft.com/office/infopath/2007/PartnerControls"/>
    </b26cdb1da78c4bb4b1c1bac2f6ac5911>
    <ic46d7e087fd4a108fb86518ca413cc6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</TermName>
          <TermId xmlns="http://schemas.microsoft.com/office/infopath/2007/PartnerControls">2537a5b7-6d8e-482c-94dc-32c3cc44ff65</TermId>
        </TermInfo>
      </Terms>
    </ic46d7e087fd4a108fb86518ca413cc6>
    <IDBDocs_x0020_Number xmlns="cdc7663a-08f0-4737-9e8c-148ce897a09c" xsi:nil="true"/>
    <Division_x0020_or_x0020_Unit xmlns="cdc7663a-08f0-4737-9e8c-148ce897a09c">CSD/HUD</Division_x0020_or_x0020_Unit>
    <From_x003a_ xmlns="cdc7663a-08f0-4737-9e8c-148ce897a09c" xsi:nil="true"/>
    <Fiscal_x0020_Year_x0020_IDB xmlns="cdc7663a-08f0-4737-9e8c-148ce897a09c">2018</Fiscal_x0020_Year_x0020_IDB>
    <e46fe2894295491da65140ffd2369f49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Monitoring and Reporting</TermName>
          <TermId xmlns="http://schemas.microsoft.com/office/infopath/2007/PartnerControls">df3c2aa1-d63e-41aa-b1f5-bb15dee691ca</TermId>
        </TermInfo>
      </Terms>
    </e46fe2894295491da65140ffd2369f49>
    <Other_x0020_Author xmlns="cdc7663a-08f0-4737-9e8c-148ce897a09c" xsi:nil="true"/>
    <Migration_x0020_Info xmlns="cdc7663a-08f0-4737-9e8c-148ce897a09c" xsi:nil="true"/>
    <Approval_x0020_Number xmlns="cdc7663a-08f0-4737-9e8c-148ce897a09c">ATN/OC-13822-RG</Approval_x0020_Number>
    <Phase xmlns="cdc7663a-08f0-4737-9e8c-148ce897a09c">ACTIVE</Phase>
    <Document_x0020_Author xmlns="cdc7663a-08f0-4737-9e8c-148ce897a09c">Chevalier, Ophelie</Document_x0020_Author>
    <b2ec7cfb18674cb8803df6b262e8b107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HOUSING</TermName>
          <TermId xmlns="http://schemas.microsoft.com/office/infopath/2007/PartnerControls">d64eac7c-6cd0-4be4-b4cc-4d2eef10277e</TermId>
        </TermInfo>
      </Terms>
    </b2ec7cfb18674cb8803df6b262e8b107>
    <Business_x0020_Area xmlns="cdc7663a-08f0-4737-9e8c-148ce897a09c">Deliverables</Business_x0020_Area>
    <Key_x0020_Document xmlns="cdc7663a-08f0-4737-9e8c-148ce897a09c">false</Key_x0020_Document>
    <Document_x0020_Language_x0020_IDB xmlns="cdc7663a-08f0-4737-9e8c-148ce897a09c">English</Document_x0020_Language_x0020_IDB>
    <Project_x0020_Document_x0020_Type xmlns="cdc7663a-08f0-4737-9e8c-148ce897a09c" xsi:nil="true"/>
    <g511464f9e53401d84b16fa9b379a574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GDF</TermName>
          <TermId xmlns="http://schemas.microsoft.com/office/infopath/2007/PartnerControls">7c756b7b-d979-4c2a-8ac6-ea6342c52039</TermId>
        </TermInfo>
      </Terms>
    </g511464f9e53401d84b16fa9b379a574>
    <Related_x0020_SisCor_x0020_Number xmlns="cdc7663a-08f0-4737-9e8c-148ce897a09c" xsi:nil="true"/>
    <TaxCatchAll xmlns="cdc7663a-08f0-4737-9e8c-148ce897a09c">
      <Value>44</Value>
      <Value>114</Value>
      <Value>2</Value>
      <Value>78</Value>
      <Value>241</Value>
    </TaxCatchAll>
    <Operation_x0020_Type xmlns="cdc7663a-08f0-4737-9e8c-148ce897a09c">TCP</Operation_x0020_Type>
    <Package_x0020_Code xmlns="cdc7663a-08f0-4737-9e8c-148ce897a09c" xsi:nil="true"/>
    <To_x003a_ xmlns="cdc7663a-08f0-4737-9e8c-148ce897a09c" xsi:nil="true"/>
    <Identifier xmlns="cdc7663a-08f0-4737-9e8c-148ce897a09c" xsi:nil="true"/>
    <Project_x0020_Number xmlns="cdc7663a-08f0-4737-9e8c-148ce897a09c">RG-T2273</Project_x0020_Number>
    <nddeef1749674d76abdbe4b239a70bc6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URBAN DEVELOPMENT AND HOUSING</TermName>
          <TermId xmlns="http://schemas.microsoft.com/office/infopath/2007/PartnerControls">d14615ee-683d-4ec6-a5cf-ae743c6c4ac1</TermId>
        </TermInfo>
      </Terms>
    </nddeef1749674d76abdbe4b239a70bc6>
    <Record_x0020_Number xmlns="cdc7663a-08f0-4737-9e8c-148ce897a09c" xsi:nil="true"/>
    <_dlc_DocId xmlns="cdc7663a-08f0-4737-9e8c-148ce897a09c">EZSHARE-439726670-9</_dlc_DocId>
    <_dlc_DocIdUrl xmlns="cdc7663a-08f0-4737-9e8c-148ce897a09c">
      <Url>https://idbg.sharepoint.com/teams/EZ-RG-TCP/RG-T2273/_layouts/15/DocIdRedir.aspx?ID=EZSHARE-439726670-9</Url>
      <Description>EZSHARE-439726670-9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ae61f9b1-e23d-4f49-b3d7-56b991556c4b" ContentTypeId="0x010100ACF722E9F6B0B149B0CD8BE2560A6672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D12E48D-F210-48AF-9752-A31429B29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c7663a-08f0-4737-9e8c-148ce897a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7B24FA-EAB8-4876-B3D0-30DA9FDFB2A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dc7663a-08f0-4737-9e8c-148ce897a09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3EA4E3-4330-49B7-AB52-6A4950BDE25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BA21811-80A4-47FD-8D39-5B4EC5F771DF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4526F84D-2E05-46DC-9AF6-A69AF9C147F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COVER</vt:lpstr>
      <vt:lpstr>Cuadro 1</vt:lpstr>
      <vt:lpstr>Cuadro 2</vt:lpstr>
      <vt:lpstr>Cuadro 3</vt:lpstr>
      <vt:lpstr>Cuadro 4-A</vt:lpstr>
      <vt:lpstr>Cuadro 4-B</vt:lpstr>
      <vt:lpstr>Cuadro 4-C</vt:lpstr>
      <vt:lpstr>Cuadro 4-D</vt:lpstr>
      <vt:lpstr>Cuadro 4-E</vt:lpstr>
      <vt:lpstr>Cuadro 4-F</vt:lpstr>
      <vt:lpstr>Cuadro 4-G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  <vt:lpstr>Cuadro 21</vt:lpstr>
      <vt:lpstr>Cuadro 22</vt:lpstr>
      <vt:lpstr>Cuadro 23</vt:lpstr>
      <vt:lpstr>Sheet1</vt:lpstr>
    </vt:vector>
  </TitlesOfParts>
  <Manager/>
  <Company>University of Chicago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Cynthia Boruchowicz</dc:creator>
  <cp:keywords/>
  <dc:description/>
  <cp:lastModifiedBy>Microsoft Office User</cp:lastModifiedBy>
  <cp:revision/>
  <dcterms:created xsi:type="dcterms:W3CDTF">2018-03-21T14:19:32Z</dcterms:created>
  <dcterms:modified xsi:type="dcterms:W3CDTF">2019-03-28T00:15:08Z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0x010100ACF722E9F6B0B149B0CD8BE2560A667200F3280EB077D07F4A8D94DEDCA4162AB6</vt:lpwstr>
  </property>
  <property fmtid="{D5CDD505-2E9C-101B-9397-08002B2CF9AE}" pid="3" name="TaxKeyword">
    <vt:lpwstr/>
  </property>
  <property fmtid="{D5CDD505-2E9C-101B-9397-08002B2CF9AE}" pid="4" name="TaxKeywordTaxHTField">
    <vt:lpwstr/>
  </property>
  <property fmtid="{D5CDD505-2E9C-101B-9397-08002B2CF9AE}" pid="5" name="Series Operations IDB">
    <vt:lpwstr/>
  </property>
  <property fmtid="{D5CDD505-2E9C-101B-9397-08002B2CF9AE}" pid="6" name="Sub-Sector">
    <vt:lpwstr>241;#HOUSING|d64eac7c-6cd0-4be4-b4cc-4d2eef10277e</vt:lpwstr>
  </property>
  <property fmtid="{D5CDD505-2E9C-101B-9397-08002B2CF9AE}" pid="7" name="Fund IDB">
    <vt:lpwstr>78;#GDF|7c756b7b-d979-4c2a-8ac6-ea6342c52039</vt:lpwstr>
  </property>
  <property fmtid="{D5CDD505-2E9C-101B-9397-08002B2CF9AE}" pid="8" name="Country">
    <vt:lpwstr>44;#Regional|2537a5b7-6d8e-482c-94dc-32c3cc44ff65</vt:lpwstr>
  </property>
  <property fmtid="{D5CDD505-2E9C-101B-9397-08002B2CF9AE}" pid="9" name="Sector IDB">
    <vt:lpwstr>114;#URBAN DEVELOPMENT AND HOUSING|d14615ee-683d-4ec6-a5cf-ae743c6c4ac1</vt:lpwstr>
  </property>
  <property fmtid="{D5CDD505-2E9C-101B-9397-08002B2CF9AE}" pid="10" name="Function Operations IDB">
    <vt:lpwstr>2;#Monitoring and Reporting|df3c2aa1-d63e-41aa-b1f5-bb15dee691ca</vt:lpwstr>
  </property>
  <property fmtid="{D5CDD505-2E9C-101B-9397-08002B2CF9AE}" pid="11" name="_dlc_DocIdItemGuid">
    <vt:lpwstr>585e866b-7ded-464f-a97d-e3ee7567fe5b</vt:lpwstr>
  </property>
</Properties>
</file>