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5.xml" ContentType="application/vnd.openxmlformats-officedocument.drawingml.chartshapes+xml"/>
  <Override PartName="/xl/drawings/drawing8.xml" ContentType="application/vnd.openxmlformats-officedocument.drawingml.chartshapes+xml"/>
  <Override PartName="/xl/drawings/drawing4.xml" ContentType="application/vnd.openxmlformats-officedocument.drawingml.chartshapes+xml"/>
  <Override PartName="/xl/drawings/drawing12.xml" ContentType="application/vnd.openxmlformats-officedocument.drawingml.chartshapes+xml"/>
  <Override PartName="/xl/drawings/drawing14.xml" ContentType="application/vnd.openxmlformats-officedocument.drawingml.chartshapes+xml"/>
  <Override PartName="/xl/drawings/drawing2.xml" ContentType="application/vnd.openxmlformats-officedocument.drawingml.chartshapes+xml"/>
  <Override PartName="/xl/drawings/drawing10.xml" ContentType="application/vnd.openxmlformats-officedocument.drawingml.chartshapes+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drawings/drawing13.xml" ContentType="application/vnd.openxmlformats-officedocument.drawing+xml"/>
  <Override PartName="/xl/charts/chart12.xml" ContentType="application/vnd.openxmlformats-officedocument.drawingml.chart+xml"/>
  <Override PartName="/xl/charts/chart11.xml" ContentType="application/vnd.openxmlformats-officedocument.drawingml.chart+xml"/>
  <Override PartName="/xl/theme/theme1.xml" ContentType="application/vnd.openxmlformats-officedocument.theme+xml"/>
  <Override PartName="/xl/charts/chart5.xml" ContentType="application/vnd.openxmlformats-officedocument.drawingml.chart+xml"/>
  <Override PartName="/xl/worksheets/sheet7.xml" ContentType="application/vnd.openxmlformats-officedocument.spreadsheetml.worksheet+xml"/>
  <Override PartName="/xl/drawings/drawing6.xml" ContentType="application/vnd.openxmlformats-officedocument.drawing+xml"/>
  <Override PartName="/xl/charts/chart4.xml" ContentType="application/vnd.openxmlformats-officedocument.drawingml.chart+xml"/>
  <Override PartName="/xl/drawings/drawing3.xml" ContentType="application/vnd.openxmlformats-officedocument.drawing+xml"/>
  <Override PartName="/xl/styles.xml" ContentType="application/vnd.openxmlformats-officedocument.spreadsheetml.style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worksheets/sheet4.xml" ContentType="application/vnd.openxmlformats-officedocument.spreadsheetml.worksheet+xml"/>
  <Override PartName="/xl/charts/chart6.xml" ContentType="application/vnd.openxmlformats-officedocument.drawingml.chart+xml"/>
  <Override PartName="/xl/charts/chart8.xml" ContentType="application/vnd.openxmlformats-officedocument.drawingml.chart+xml"/>
  <Override PartName="/xl/drawings/drawing11.xml" ContentType="application/vnd.openxmlformats-officedocument.drawing+xml"/>
  <Override PartName="/xl/worksheets/sheet5.xml" ContentType="application/vnd.openxmlformats-officedocument.spreadsheetml.worksheet+xml"/>
  <Override PartName="/xl/charts/chart7.xml" ContentType="application/vnd.openxmlformats-officedocument.drawingml.chart+xml"/>
  <Override PartName="/xl/drawings/drawing9.xml" ContentType="application/vnd.openxmlformats-officedocument.drawing+xml"/>
  <Override PartName="/xl/charts/chart10.xml" ContentType="application/vnd.openxmlformats-officedocument.drawingml.chart+xml"/>
  <Override PartName="/xl/worksheets/sheet6.xml" ContentType="application/vnd.openxmlformats-officedocument.spreadsheetml.worksheet+xml"/>
  <Override PartName="/xl/charts/chart9.xml" ContentType="application/vnd.openxmlformats-officedocument.drawingml.chart+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5.xml" ContentType="application/vnd.openxmlformats-officedocument.customXmlProperties+xml"/>
  <Override PartName="/customXml/itemProps4.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6.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240" windowWidth="18720" windowHeight="8265" tabRatio="946"/>
  </bookViews>
  <sheets>
    <sheet name="df10.1" sheetId="54" r:id="rId1"/>
    <sheet name="f10.2" sheetId="53" r:id="rId2"/>
    <sheet name="f10.3" sheetId="7" r:id="rId3"/>
    <sheet name="f10.4" sheetId="27" r:id="rId4"/>
    <sheet name="f10.5" sheetId="1" r:id="rId5"/>
    <sheet name="f10.6" sheetId="28" r:id="rId6"/>
    <sheet name="f10.7" sheetId="29" r:id="rId7"/>
  </sheets>
  <calcPr calcId="145621"/>
</workbook>
</file>

<file path=xl/calcChain.xml><?xml version="1.0" encoding="utf-8"?>
<calcChain xmlns="http://schemas.openxmlformats.org/spreadsheetml/2006/main">
  <c r="AO60" i="7" l="1"/>
  <c r="AH60" i="7"/>
  <c r="AF60" i="7" s="1"/>
  <c r="AG59" i="7" s="1"/>
  <c r="AO59" i="7"/>
  <c r="AF59" i="7"/>
  <c r="AO58" i="7"/>
  <c r="AF58" i="7"/>
  <c r="AG58" i="7" s="1"/>
  <c r="AN57" i="7"/>
  <c r="AO57" i="7" s="1"/>
  <c r="AF57" i="7"/>
  <c r="AQ56" i="7"/>
  <c r="AN56" i="7"/>
  <c r="AG56" i="7"/>
  <c r="AF56" i="7"/>
  <c r="AQ55" i="7"/>
  <c r="AN55" i="7"/>
  <c r="AO55" i="7" s="1"/>
  <c r="AF55" i="7"/>
  <c r="AG55" i="7" s="1"/>
  <c r="AQ54" i="7"/>
  <c r="AN54" i="7"/>
  <c r="AO54" i="7" s="1"/>
  <c r="AF54" i="7"/>
  <c r="AQ53" i="7"/>
  <c r="AN53" i="7"/>
  <c r="AF53" i="7"/>
  <c r="AG53" i="7" s="1"/>
  <c r="AQ52" i="7"/>
  <c r="AN52" i="7"/>
  <c r="AF52" i="7"/>
  <c r="AQ51" i="7"/>
  <c r="AN51" i="7"/>
  <c r="AF51" i="7"/>
  <c r="AQ50" i="7"/>
  <c r="AN50" i="7"/>
  <c r="AO50" i="7" s="1"/>
  <c r="AF50" i="7"/>
  <c r="AG50" i="7" s="1"/>
  <c r="AQ49" i="7"/>
  <c r="AN49" i="7"/>
  <c r="AO49" i="7" s="1"/>
  <c r="AF49" i="7"/>
  <c r="AQ48" i="7"/>
  <c r="AN48" i="7"/>
  <c r="AG48" i="7"/>
  <c r="AF48" i="7"/>
  <c r="AQ47" i="7"/>
  <c r="AN47" i="7"/>
  <c r="AO47" i="7" s="1"/>
  <c r="AF47" i="7"/>
  <c r="AG47" i="7" s="1"/>
  <c r="AA47" i="7"/>
  <c r="X47" i="7"/>
  <c r="Y47" i="7" s="1"/>
  <c r="AQ46" i="7"/>
  <c r="AN46" i="7"/>
  <c r="AF46" i="7"/>
  <c r="AA46" i="7"/>
  <c r="X46" i="7"/>
  <c r="AQ45" i="7"/>
  <c r="AN45" i="7"/>
  <c r="AF45" i="7"/>
  <c r="AG45" i="7" s="1"/>
  <c r="AA45" i="7"/>
  <c r="X45" i="7"/>
  <c r="Y45" i="7" s="1"/>
  <c r="AQ44" i="7"/>
  <c r="AN44" i="7"/>
  <c r="AF44" i="7"/>
  <c r="AA44" i="7"/>
  <c r="X44" i="7"/>
  <c r="AQ43" i="7"/>
  <c r="AN43" i="7"/>
  <c r="AF43" i="7"/>
  <c r="AG43" i="7" s="1"/>
  <c r="AA43" i="7"/>
  <c r="X43" i="7"/>
  <c r="Y43" i="7" s="1"/>
  <c r="AQ42" i="7"/>
  <c r="AN42" i="7"/>
  <c r="AF42" i="7"/>
  <c r="AA42" i="7"/>
  <c r="X42" i="7"/>
  <c r="AQ41" i="7"/>
  <c r="AN41" i="7"/>
  <c r="AF41" i="7"/>
  <c r="AG41" i="7" s="1"/>
  <c r="AA41" i="7"/>
  <c r="X41" i="7"/>
  <c r="Y41" i="7" s="1"/>
  <c r="AQ40" i="7"/>
  <c r="AN40" i="7"/>
  <c r="AF40" i="7"/>
  <c r="AA40" i="7"/>
  <c r="X40" i="7"/>
  <c r="AQ39" i="7"/>
  <c r="AN39" i="7"/>
  <c r="AF39" i="7"/>
  <c r="AG39" i="7" s="1"/>
  <c r="AA39" i="7"/>
  <c r="X39" i="7"/>
  <c r="AQ38" i="7"/>
  <c r="AN38" i="7"/>
  <c r="AF38" i="7"/>
  <c r="AA38" i="7"/>
  <c r="Y38" i="7"/>
  <c r="X38" i="7"/>
  <c r="AQ37" i="7"/>
  <c r="AN37" i="7"/>
  <c r="AF37" i="7"/>
  <c r="AA37" i="7"/>
  <c r="X37" i="7"/>
  <c r="Y37" i="7" s="1"/>
  <c r="AQ36" i="7"/>
  <c r="AN36" i="7"/>
  <c r="AF36" i="7"/>
  <c r="AA36" i="7"/>
  <c r="X36" i="7"/>
  <c r="AQ35" i="7"/>
  <c r="AN35" i="7"/>
  <c r="AO35" i="7" s="1"/>
  <c r="AF35" i="7"/>
  <c r="AG35" i="7" s="1"/>
  <c r="AA35" i="7"/>
  <c r="X35" i="7"/>
  <c r="AQ34" i="7"/>
  <c r="AN34" i="7"/>
  <c r="AF34" i="7"/>
  <c r="AA34" i="7"/>
  <c r="Y34" i="7"/>
  <c r="X34" i="7"/>
  <c r="AQ33" i="7"/>
  <c r="AN33" i="7"/>
  <c r="AO33" i="7" s="1"/>
  <c r="AF33" i="7"/>
  <c r="AG33" i="7" s="1"/>
  <c r="AA33" i="7"/>
  <c r="X33" i="7"/>
  <c r="Y33" i="7" s="1"/>
  <c r="AQ32" i="7"/>
  <c r="AN32" i="7"/>
  <c r="AF32" i="7"/>
  <c r="AA32" i="7"/>
  <c r="X32" i="7"/>
  <c r="AQ31" i="7"/>
  <c r="AN31" i="7"/>
  <c r="AF31" i="7"/>
  <c r="AG31" i="7" s="1"/>
  <c r="AA31" i="7"/>
  <c r="X31" i="7"/>
  <c r="AQ30" i="7"/>
  <c r="AN30" i="7"/>
  <c r="AF30" i="7"/>
  <c r="AA30" i="7"/>
  <c r="Y30" i="7"/>
  <c r="X30" i="7"/>
  <c r="AQ29" i="7"/>
  <c r="AN29" i="7"/>
  <c r="AO29" i="7" s="1"/>
  <c r="AF29" i="7"/>
  <c r="AA29" i="7"/>
  <c r="X29" i="7"/>
  <c r="Y29" i="7" s="1"/>
  <c r="AQ28" i="7"/>
  <c r="AN28" i="7"/>
  <c r="AF28" i="7"/>
  <c r="AA28" i="7"/>
  <c r="X28" i="7"/>
  <c r="AQ27" i="7"/>
  <c r="AN27" i="7"/>
  <c r="AO27" i="7" s="1"/>
  <c r="AF27" i="7"/>
  <c r="AG27" i="7" s="1"/>
  <c r="AA27" i="7"/>
  <c r="X27" i="7"/>
  <c r="AQ26" i="7"/>
  <c r="AN26" i="7"/>
  <c r="AF26" i="7"/>
  <c r="AA26" i="7"/>
  <c r="Y26" i="7"/>
  <c r="X26" i="7"/>
  <c r="AQ25" i="7"/>
  <c r="AN25" i="7"/>
  <c r="AO25" i="7" s="1"/>
  <c r="AF25" i="7"/>
  <c r="AG25" i="7" s="1"/>
  <c r="AA25" i="7"/>
  <c r="X25" i="7"/>
  <c r="Y25" i="7" s="1"/>
  <c r="AQ24" i="7"/>
  <c r="AN24" i="7"/>
  <c r="AF24" i="7"/>
  <c r="AA24" i="7"/>
  <c r="X24" i="7"/>
  <c r="AQ23" i="7"/>
  <c r="AN23" i="7"/>
  <c r="AF23" i="7"/>
  <c r="AG23" i="7" s="1"/>
  <c r="AA23" i="7"/>
  <c r="X23" i="7"/>
  <c r="AQ22" i="7"/>
  <c r="AN22" i="7"/>
  <c r="AF22" i="7"/>
  <c r="AA22" i="7"/>
  <c r="Y22" i="7"/>
  <c r="X22" i="7"/>
  <c r="AQ21" i="7"/>
  <c r="AN21" i="7"/>
  <c r="AO21" i="7" s="1"/>
  <c r="AF21" i="7"/>
  <c r="AA21" i="7"/>
  <c r="X21" i="7"/>
  <c r="Y21" i="7" s="1"/>
  <c r="AQ20" i="7"/>
  <c r="AN20" i="7"/>
  <c r="AF20" i="7"/>
  <c r="AA20" i="7"/>
  <c r="X20" i="7"/>
  <c r="AQ19" i="7"/>
  <c r="AN19" i="7"/>
  <c r="AO19" i="7" s="1"/>
  <c r="AF19" i="7"/>
  <c r="AG19" i="7" s="1"/>
  <c r="AA19" i="7"/>
  <c r="X19" i="7"/>
  <c r="AQ18" i="7"/>
  <c r="AN18" i="7"/>
  <c r="AF18" i="7"/>
  <c r="AA18" i="7"/>
  <c r="Y18" i="7"/>
  <c r="X18" i="7"/>
  <c r="AQ17" i="7"/>
  <c r="AN17" i="7"/>
  <c r="AO17" i="7" s="1"/>
  <c r="AF17" i="7"/>
  <c r="AG17" i="7" s="1"/>
  <c r="AA17" i="7"/>
  <c r="X17" i="7"/>
  <c r="Y17" i="7" s="1"/>
  <c r="AA16" i="7"/>
  <c r="X16" i="7"/>
  <c r="AA15" i="7"/>
  <c r="X15" i="7"/>
  <c r="AA14" i="7"/>
  <c r="X14" i="7"/>
  <c r="AA13" i="7"/>
  <c r="X13" i="7"/>
  <c r="AA12" i="7"/>
  <c r="X12" i="7"/>
  <c r="AA11" i="7"/>
  <c r="X11" i="7"/>
  <c r="AA10" i="7"/>
  <c r="X10" i="7"/>
  <c r="Y9" i="7" s="1"/>
  <c r="AA9" i="7"/>
  <c r="X9" i="7"/>
  <c r="AA8" i="7"/>
  <c r="X8" i="7"/>
  <c r="AA7" i="7"/>
  <c r="X7" i="7"/>
  <c r="AA6" i="7"/>
  <c r="X6" i="7"/>
  <c r="Y5" i="7" s="1"/>
  <c r="AA5" i="7"/>
  <c r="X5" i="7"/>
  <c r="AA4" i="7"/>
  <c r="X4" i="7"/>
  <c r="Y3" i="7" s="1"/>
  <c r="AA3" i="7"/>
  <c r="X3" i="7"/>
  <c r="Y7" i="7" l="1"/>
  <c r="Y20" i="7"/>
  <c r="Y23" i="7"/>
  <c r="Y28" i="7"/>
  <c r="Y31" i="7"/>
  <c r="Y36" i="7"/>
  <c r="AO37" i="7"/>
  <c r="Y39" i="7"/>
  <c r="AO43" i="7"/>
  <c r="AO48" i="7"/>
  <c r="AG52" i="7"/>
  <c r="Y19" i="7"/>
  <c r="Y24" i="7"/>
  <c r="Y27" i="7"/>
  <c r="Y32" i="7"/>
  <c r="Y35" i="7"/>
  <c r="Y40" i="7"/>
  <c r="AO41" i="7"/>
  <c r="AO45" i="7"/>
  <c r="AO51" i="7"/>
  <c r="AG54" i="7"/>
  <c r="AO56" i="7"/>
  <c r="Y10" i="7"/>
  <c r="Y13" i="7"/>
  <c r="Y14" i="7"/>
  <c r="AG21" i="7"/>
  <c r="AO23" i="7"/>
  <c r="AG29" i="7"/>
  <c r="AO31" i="7"/>
  <c r="AG37" i="7"/>
  <c r="AO39" i="7"/>
  <c r="Y42" i="7"/>
  <c r="Y44" i="7"/>
  <c r="Y46" i="7"/>
  <c r="Y11" i="7"/>
  <c r="AG18" i="7"/>
  <c r="AG20" i="7"/>
  <c r="AG22" i="7"/>
  <c r="AG24" i="7"/>
  <c r="AG26" i="7"/>
  <c r="AG28" i="7"/>
  <c r="AG30" i="7"/>
  <c r="AG32" i="7"/>
  <c r="AG34" i="7"/>
  <c r="AG36" i="7"/>
  <c r="AG38" i="7"/>
  <c r="AG40" i="7"/>
  <c r="AG42" i="7"/>
  <c r="AG44" i="7"/>
  <c r="AG46" i="7"/>
  <c r="AG51" i="7"/>
  <c r="AO53" i="7"/>
  <c r="Y6" i="7"/>
  <c r="Y15" i="7"/>
  <c r="AO18" i="7"/>
  <c r="AO20" i="7"/>
  <c r="AO22" i="7"/>
  <c r="AO24" i="7"/>
  <c r="AO26" i="7"/>
  <c r="AO28" i="7"/>
  <c r="AO30" i="7"/>
  <c r="AO32" i="7"/>
  <c r="AO34" i="7"/>
  <c r="AO36" i="7"/>
  <c r="AO38" i="7"/>
  <c r="AO40" i="7"/>
  <c r="AO42" i="7"/>
  <c r="AO44" i="7"/>
  <c r="AO46" i="7"/>
  <c r="AG49" i="7"/>
  <c r="AO52" i="7"/>
  <c r="AG57" i="7"/>
  <c r="Y4" i="7"/>
  <c r="Y8" i="7"/>
  <c r="Y12" i="7"/>
  <c r="Y16" i="7"/>
  <c r="B10" i="1" l="1"/>
</calcChain>
</file>

<file path=xl/sharedStrings.xml><?xml version="1.0" encoding="utf-8"?>
<sst xmlns="http://schemas.openxmlformats.org/spreadsheetml/2006/main" count="366" uniqueCount="79">
  <si>
    <t>Argentina</t>
  </si>
  <si>
    <t>Bolivia</t>
  </si>
  <si>
    <t>Colombia</t>
  </si>
  <si>
    <t>Mexico</t>
  </si>
  <si>
    <t>Panama</t>
  </si>
  <si>
    <t>Peru</t>
  </si>
  <si>
    <t>Paraguay</t>
  </si>
  <si>
    <t>Uruguay</t>
  </si>
  <si>
    <t>Venezuela</t>
  </si>
  <si>
    <t>Chile</t>
  </si>
  <si>
    <t>Ecuador</t>
  </si>
  <si>
    <t>El Salvador</t>
  </si>
  <si>
    <t>Honduras</t>
  </si>
  <si>
    <t>Guatemala</t>
  </si>
  <si>
    <t>Nicaragua</t>
  </si>
  <si>
    <t>Germany</t>
  </si>
  <si>
    <t>Brazil</t>
  </si>
  <si>
    <t>Average LAC</t>
  </si>
  <si>
    <t>Country</t>
  </si>
  <si>
    <t>Share of fixed assets financed with internal founds or retained earnings</t>
  </si>
  <si>
    <t>5 or less</t>
  </si>
  <si>
    <t>6 to 10</t>
  </si>
  <si>
    <t>11 to 50</t>
  </si>
  <si>
    <t>51 to 100</t>
  </si>
  <si>
    <t>101 or more</t>
  </si>
  <si>
    <t>Size</t>
  </si>
  <si>
    <t>% of firms with a line of credit</t>
  </si>
  <si>
    <t>% of fixed assets financed with funds or ret. Earnings</t>
  </si>
  <si>
    <t/>
  </si>
  <si>
    <t>US</t>
  </si>
  <si>
    <t>Spain</t>
  </si>
  <si>
    <t>Portugal</t>
  </si>
  <si>
    <t>Japan</t>
  </si>
  <si>
    <t>Italy</t>
  </si>
  <si>
    <t>Greece</t>
  </si>
  <si>
    <t>Cyprus</t>
  </si>
  <si>
    <t>China</t>
  </si>
  <si>
    <t>Europe</t>
  </si>
  <si>
    <t>YEAR</t>
  </si>
  <si>
    <t>JPN</t>
  </si>
  <si>
    <t>CHL</t>
  </si>
  <si>
    <t>MEX</t>
  </si>
  <si>
    <t>A</t>
  </si>
  <si>
    <t>DA</t>
  </si>
  <si>
    <r>
      <t>A^(1/(1-</t>
    </r>
    <r>
      <rPr>
        <sz val="11"/>
        <color theme="1"/>
        <rFont val="Symbol"/>
        <family val="1"/>
        <charset val="2"/>
      </rPr>
      <t>q</t>
    </r>
    <r>
      <rPr>
        <sz val="11"/>
        <color theme="1"/>
        <rFont val="Calibri"/>
        <family val="2"/>
        <scheme val="minor"/>
      </rPr>
      <t>))</t>
    </r>
  </si>
  <si>
    <t>g</t>
  </si>
  <si>
    <t>S data</t>
  </si>
  <si>
    <t>TFP+TAX</t>
  </si>
  <si>
    <t>S model</t>
  </si>
  <si>
    <t>NO TAX</t>
  </si>
  <si>
    <t>tfp_detrend</t>
  </si>
  <si>
    <t>TFP</t>
  </si>
  <si>
    <t>SAVINGS</t>
  </si>
  <si>
    <t>INVESTMENT</t>
  </si>
  <si>
    <t>ypc</t>
  </si>
  <si>
    <t>HIGH</t>
  </si>
  <si>
    <t>LOW</t>
  </si>
  <si>
    <t>TFP EPISODES</t>
  </si>
  <si>
    <t>TFPepis</t>
  </si>
  <si>
    <t>Change in Ln(TFP)</t>
  </si>
  <si>
    <t>Israel</t>
  </si>
  <si>
    <t>Malta</t>
  </si>
  <si>
    <t>Sri Lanka</t>
  </si>
  <si>
    <t>Thailand</t>
  </si>
  <si>
    <t>Savings at t</t>
  </si>
  <si>
    <t>Change in Savings</t>
  </si>
  <si>
    <t>Armenia*</t>
  </si>
  <si>
    <t>Brazil*</t>
  </si>
  <si>
    <t>Mozambique*</t>
  </si>
  <si>
    <t>Poland*</t>
  </si>
  <si>
    <t>Figure 10.2 Episodes of Surges in Saving Rates</t>
  </si>
  <si>
    <t>Figure 10.1 Episodes of Surges in TFP</t>
  </si>
  <si>
    <t>Latin America and the Caribbean</t>
  </si>
  <si>
    <r>
      <rPr>
        <i/>
        <sz val="10"/>
        <color theme="1"/>
        <rFont val="Times New Roman"/>
        <family val="1"/>
      </rPr>
      <t>Note</t>
    </r>
    <r>
      <rPr>
        <sz val="10"/>
        <color theme="1"/>
        <rFont val="Times New Roman"/>
        <family val="1"/>
      </rPr>
      <t xml:space="preserve">: Numbers reported are averages across 22 episodes of saving rate surges. TFP and real GDP per capita are normalized to be 1 in the first year of the episode. The horizontal axis represents the years since each episode started. Panel a plots averages across 10 episodes in which TFP increased less than 10 percent within a decade. Panel b plots the remaining 12 episodes in which TFP increased by more than that. TFP =  total factor productivity.                                                                                                                                                                                                                                                                                       </t>
    </r>
    <r>
      <rPr>
        <i/>
        <sz val="10"/>
        <color theme="1"/>
        <rFont val="Times New Roman"/>
        <family val="1"/>
      </rPr>
      <t>Source:</t>
    </r>
    <r>
      <rPr>
        <sz val="10"/>
        <color theme="1"/>
        <rFont val="Times New Roman"/>
        <family val="1"/>
      </rPr>
      <t xml:space="preserve"> Penn World Tables and authors’ calculations.</t>
    </r>
  </si>
  <si>
    <t xml:space="preserve">Figure 10.3 Neoclassical Model Predictions of Saving Rates </t>
  </si>
  <si>
    <r>
      <rPr>
        <i/>
        <sz val="10"/>
        <color theme="1"/>
        <rFont val="Times New Roman"/>
        <family val="1"/>
      </rPr>
      <t>Note:</t>
    </r>
    <r>
      <rPr>
        <sz val="10"/>
        <color theme="1"/>
        <rFont val="Times New Roman"/>
        <family val="1"/>
      </rPr>
      <t xml:space="preserve">   For Mexico, the parameterization of the model closely follows Kehoe and Meza (2011), who studied Mexico’s growth experience during the post-war era.  “model with four driving forces” = TFP growth, population growth, government consumption and a tax rate of 53 percent for 1970–1988 and 22 percent thereafter. “model with TFP and tax reform” = government consumption and population growth at their sample averages but includes the 1987 “tax reform”. “model with TFP” uses the pre-reform tax rate (of 55 percent) for the entire period.  The rationale for including a significant drop in the tax rate comes from Mexico’s major corporate tax reform in 1987 (Urzúa, 1993). In the case of Chile, the parameterization of the model closely follows Bergoeing and others (2002). Given lack of reliable data, capital tax rates were set at 55 percent between 1960 and 1987 and 12 percent thereafter (Bergoeing and others, 2002). Hsieh and Parker (2007) presented compelling evidence that corporate tax rates were lowered by these approximate magnitudes around 1986–87.</t>
    </r>
  </si>
  <si>
    <r>
      <rPr>
        <i/>
        <sz val="10"/>
        <color theme="1"/>
        <rFont val="Times New Roman"/>
        <family val="1"/>
      </rPr>
      <t>Source</t>
    </r>
    <r>
      <rPr>
        <sz val="10"/>
        <color theme="1"/>
        <rFont val="Times New Roman"/>
        <family val="1"/>
      </rPr>
      <t>: Authors’ calculations and Chen, İmrohoroğlu, and İmrohoroğlu (2006).</t>
    </r>
  </si>
  <si>
    <r>
      <rPr>
        <i/>
        <sz val="10"/>
        <color theme="1"/>
        <rFont val="Times New Roman"/>
        <family val="1"/>
      </rPr>
      <t>Note</t>
    </r>
    <r>
      <rPr>
        <sz val="10"/>
        <color theme="1"/>
        <rFont val="Times New Roman"/>
        <family val="1"/>
      </rPr>
      <t>: In panel a, numbers reported are averages across episodes. TFP and real GDP per capita are normalized to be 1 in the first year of the episode. The horizontal axis represents the years since each episode starts. For a list of individual episodes and for methodological details for defining them, see Busso, Fernández, and Tamayo (2016). Panels b and c plot the change in the saving rate during the TFP episode against the change in (log) TFP and the initial rate at the beginning of each of the 15 episodes identified, respectively. The adjusted R-squared of the simple linear regression in panel b is 0.31 and the positive slope has a coefficient of 1.05 with a p-value of 0.018. The adjusted R-squared of the simple linear regression in panel c is 0.82 and the negative slope has a coefficient of -0.84 with a p-value of 0.001. TFP = total factor productivity.</t>
    </r>
  </si>
  <si>
    <r>
      <rPr>
        <i/>
        <sz val="10"/>
        <color theme="1"/>
        <rFont val="Times New Roman"/>
        <family val="1"/>
      </rPr>
      <t xml:space="preserve"> Source:</t>
    </r>
    <r>
      <rPr>
        <sz val="10"/>
        <color theme="1"/>
        <rFont val="Times New Roman"/>
        <family val="1"/>
      </rPr>
      <t xml:space="preserve"> Authors’ calculations and Penn World Tables.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</si>
</sst>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
    <numFmt numFmtId="165" formatCode="0.000"/>
  </numFmts>
  <fonts count="28" x14ac:knownFonts="1">
    <font>
      <sz val="11"/>
      <color theme="1"/>
      <name val="Calibri"/>
      <family val="2"/>
      <scheme val="minor"/>
    </font>
    <font>
      <b/>
      <sz val="11"/>
      <color theme="1"/>
      <name val="Calibri"/>
      <family val="2"/>
      <scheme val="minor"/>
    </font>
    <font>
      <b/>
      <i/>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0"/>
      <name val="Arial"/>
      <family val="2"/>
    </font>
    <font>
      <sz val="11"/>
      <color theme="1"/>
      <name val="Symbol"/>
      <family val="1"/>
      <charset val="2"/>
    </font>
    <font>
      <sz val="12"/>
      <color theme="1"/>
      <name val="Times New Roman"/>
      <family val="1"/>
    </font>
    <font>
      <b/>
      <sz val="12"/>
      <color rgb="FF000000"/>
      <name val="Times New Roman"/>
      <family val="1"/>
    </font>
    <font>
      <sz val="12"/>
      <color rgb="FF000000"/>
      <name val="Times New Roman"/>
      <family val="1"/>
    </font>
    <font>
      <sz val="10"/>
      <color theme="1"/>
      <name val="Times New Roman"/>
      <family val="1"/>
    </font>
    <font>
      <b/>
      <sz val="14"/>
      <color theme="1"/>
      <name val="Times New Roman"/>
      <family val="1"/>
    </font>
    <font>
      <i/>
      <sz val="10"/>
      <color theme="1"/>
      <name val="Times New Roman"/>
      <family val="1"/>
    </font>
  </fonts>
  <fills count="37">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59999389629810485"/>
        <bgColor indexed="64"/>
      </patternFill>
    </fill>
    <fill>
      <patternFill patternType="solid">
        <fgColor theme="4" tint="0.59999389629810485"/>
        <bgColor indexed="64"/>
      </patternFill>
    </fill>
    <fill>
      <patternFill patternType="solid">
        <fgColor theme="5" tint="0.59999389629810485"/>
        <bgColor indexed="64"/>
      </patternFill>
    </fill>
  </fills>
  <borders count="27">
    <border>
      <left/>
      <right/>
      <top/>
      <bottom/>
      <diagonal/>
    </border>
    <border>
      <left/>
      <right/>
      <top/>
      <bottom style="thin">
        <color indexed="64"/>
      </bottom>
      <diagonal/>
    </border>
    <border>
      <left/>
      <right/>
      <top style="thin">
        <color indexed="64"/>
      </top>
      <bottom style="thin">
        <color indexed="64"/>
      </bottom>
      <diagonal/>
    </border>
    <border>
      <left/>
      <right/>
      <top/>
      <bottom style="thin">
        <color auto="1"/>
      </bottom>
      <diagonal/>
    </border>
    <border>
      <left/>
      <right/>
      <top style="thin">
        <color auto="1"/>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double">
        <color indexed="64"/>
      </bottom>
      <diagonal/>
    </border>
    <border>
      <left/>
      <right/>
      <top style="medium">
        <color indexed="64"/>
      </top>
      <bottom/>
      <diagonal/>
    </border>
  </borders>
  <cellStyleXfs count="44">
    <xf numFmtId="0" fontId="0" fillId="0" borderId="0"/>
    <xf numFmtId="0" fontId="4" fillId="0" borderId="0" applyNumberFormat="0" applyFill="0" applyBorder="0" applyAlignment="0" applyProtection="0"/>
    <xf numFmtId="0" fontId="5" fillId="0" borderId="5" applyNumberFormat="0" applyFill="0" applyAlignment="0" applyProtection="0"/>
    <xf numFmtId="0" fontId="6" fillId="0" borderId="6" applyNumberFormat="0" applyFill="0" applyAlignment="0" applyProtection="0"/>
    <xf numFmtId="0" fontId="7" fillId="0" borderId="7" applyNumberFormat="0" applyFill="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0" applyNumberFormat="0" applyBorder="0" applyAlignment="0" applyProtection="0"/>
    <xf numFmtId="0" fontId="11" fillId="6" borderId="8" applyNumberFormat="0" applyAlignment="0" applyProtection="0"/>
    <xf numFmtId="0" fontId="12" fillId="7" borderId="9" applyNumberFormat="0" applyAlignment="0" applyProtection="0"/>
    <xf numFmtId="0" fontId="13" fillId="7" borderId="8" applyNumberFormat="0" applyAlignment="0" applyProtection="0"/>
    <xf numFmtId="0" fontId="14" fillId="0" borderId="10" applyNumberFormat="0" applyFill="0" applyAlignment="0" applyProtection="0"/>
    <xf numFmtId="0" fontId="15" fillId="8" borderId="11" applyNumberFormat="0" applyAlignment="0" applyProtection="0"/>
    <xf numFmtId="0" fontId="16" fillId="0" borderId="0" applyNumberFormat="0" applyFill="0" applyBorder="0" applyAlignment="0" applyProtection="0"/>
    <xf numFmtId="0" fontId="3" fillId="9" borderId="12" applyNumberFormat="0" applyFont="0" applyAlignment="0" applyProtection="0"/>
    <xf numFmtId="0" fontId="17" fillId="0" borderId="0" applyNumberFormat="0" applyFill="0" applyBorder="0" applyAlignment="0" applyProtection="0"/>
    <xf numFmtId="0" fontId="1" fillId="0" borderId="13" applyNumberFormat="0" applyFill="0" applyAlignment="0" applyProtection="0"/>
    <xf numFmtId="0" fontId="18"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18" fillId="33" borderId="0" applyNumberFormat="0" applyBorder="0" applyAlignment="0" applyProtection="0"/>
    <xf numFmtId="0" fontId="19" fillId="0" borderId="0"/>
    <xf numFmtId="0" fontId="20" fillId="0" borderId="0"/>
  </cellStyleXfs>
  <cellXfs count="63">
    <xf numFmtId="0" fontId="0" fillId="0" borderId="0" xfId="0"/>
    <xf numFmtId="0" fontId="0" fillId="2" borderId="0" xfId="0" applyFill="1"/>
    <xf numFmtId="0" fontId="0" fillId="2" borderId="0" xfId="0" applyFill="1" applyAlignment="1">
      <alignment horizontal="left"/>
    </xf>
    <xf numFmtId="0" fontId="0" fillId="2" borderId="0" xfId="0" applyFill="1" applyAlignment="1">
      <alignment horizontal="center"/>
    </xf>
    <xf numFmtId="0" fontId="1" fillId="2" borderId="2" xfId="0" applyFont="1" applyFill="1" applyBorder="1" applyAlignment="1">
      <alignment horizontal="left" vertical="center" wrapText="1"/>
    </xf>
    <xf numFmtId="0" fontId="1" fillId="2" borderId="2" xfId="0" applyFont="1" applyFill="1" applyBorder="1" applyAlignment="1">
      <alignment horizontal="center" vertical="center" wrapText="1"/>
    </xf>
    <xf numFmtId="165" fontId="0" fillId="2" borderId="0" xfId="0" applyNumberFormat="1" applyFill="1" applyAlignment="1">
      <alignment horizontal="center"/>
    </xf>
    <xf numFmtId="0" fontId="2" fillId="2" borderId="0" xfId="0" applyFont="1" applyFill="1" applyBorder="1" applyAlignment="1">
      <alignment horizontal="left"/>
    </xf>
    <xf numFmtId="165" fontId="0" fillId="2" borderId="0" xfId="0" applyNumberFormat="1" applyFill="1" applyBorder="1" applyAlignment="1">
      <alignment horizontal="center"/>
    </xf>
    <xf numFmtId="0" fontId="0" fillId="2" borderId="1" xfId="0" applyFill="1" applyBorder="1" applyAlignment="1">
      <alignment horizontal="left"/>
    </xf>
    <xf numFmtId="165" fontId="0" fillId="2" borderId="1" xfId="0" applyNumberFormat="1" applyFill="1" applyBorder="1" applyAlignment="1">
      <alignment horizontal="center"/>
    </xf>
    <xf numFmtId="164" fontId="0" fillId="2" borderId="0" xfId="0" applyNumberFormat="1" applyFill="1" applyAlignment="1">
      <alignment horizontal="center"/>
    </xf>
    <xf numFmtId="0" fontId="1" fillId="0" borderId="0" xfId="0" applyFont="1"/>
    <xf numFmtId="0" fontId="0" fillId="34" borderId="20" xfId="0" applyFill="1" applyBorder="1" applyAlignment="1">
      <alignment horizontal="center"/>
    </xf>
    <xf numFmtId="0" fontId="21" fillId="34" borderId="21" xfId="0" applyFont="1" applyFill="1" applyBorder="1" applyAlignment="1">
      <alignment horizontal="center"/>
    </xf>
    <xf numFmtId="0" fontId="0" fillId="34" borderId="22" xfId="0" applyFill="1" applyBorder="1" applyAlignment="1">
      <alignment horizontal="center"/>
    </xf>
    <xf numFmtId="0" fontId="21" fillId="34" borderId="22" xfId="0" applyFont="1" applyFill="1" applyBorder="1" applyAlignment="1">
      <alignment horizontal="center"/>
    </xf>
    <xf numFmtId="0" fontId="0" fillId="34" borderId="23" xfId="0" applyFill="1" applyBorder="1" applyAlignment="1">
      <alignment horizontal="center"/>
    </xf>
    <xf numFmtId="0" fontId="0" fillId="34" borderId="24" xfId="0" applyFill="1" applyBorder="1" applyAlignment="1">
      <alignment horizontal="center"/>
    </xf>
    <xf numFmtId="0" fontId="0" fillId="35" borderId="20" xfId="0" applyFill="1" applyBorder="1" applyAlignment="1">
      <alignment horizontal="center"/>
    </xf>
    <xf numFmtId="0" fontId="21" fillId="35" borderId="21" xfId="0" applyFont="1" applyFill="1" applyBorder="1" applyAlignment="1">
      <alignment horizontal="center"/>
    </xf>
    <xf numFmtId="0" fontId="0" fillId="35" borderId="22" xfId="0" applyFill="1" applyBorder="1" applyAlignment="1">
      <alignment horizontal="center"/>
    </xf>
    <xf numFmtId="0" fontId="21" fillId="35" borderId="22" xfId="0" applyFont="1" applyFill="1" applyBorder="1" applyAlignment="1">
      <alignment horizontal="center"/>
    </xf>
    <xf numFmtId="0" fontId="0" fillId="35" borderId="23" xfId="0" applyFill="1" applyBorder="1" applyAlignment="1">
      <alignment horizontal="center"/>
    </xf>
    <xf numFmtId="0" fontId="0" fillId="35" borderId="24" xfId="0" applyFill="1" applyBorder="1" applyAlignment="1">
      <alignment horizontal="center"/>
    </xf>
    <xf numFmtId="0" fontId="0" fillId="36" borderId="22" xfId="0" applyFill="1" applyBorder="1" applyAlignment="1">
      <alignment horizontal="center"/>
    </xf>
    <xf numFmtId="0" fontId="21" fillId="36" borderId="22" xfId="0" applyFont="1" applyFill="1" applyBorder="1" applyAlignment="1">
      <alignment horizontal="center"/>
    </xf>
    <xf numFmtId="0" fontId="0" fillId="36" borderId="24" xfId="0" applyFill="1" applyBorder="1" applyAlignment="1">
      <alignment horizontal="center"/>
    </xf>
    <xf numFmtId="0" fontId="0" fillId="0" borderId="0" xfId="0" applyFont="1"/>
    <xf numFmtId="164" fontId="0" fillId="0" borderId="0" xfId="0" applyNumberFormat="1"/>
    <xf numFmtId="0" fontId="0" fillId="0" borderId="25" xfId="0" applyBorder="1"/>
    <xf numFmtId="0" fontId="0" fillId="2" borderId="3" xfId="0" applyFill="1" applyBorder="1"/>
    <xf numFmtId="0" fontId="1" fillId="2" borderId="4" xfId="0" applyFont="1" applyFill="1" applyBorder="1" applyAlignment="1">
      <alignment horizontal="center" vertical="center" wrapText="1"/>
    </xf>
    <xf numFmtId="0" fontId="1" fillId="2" borderId="4" xfId="0" applyFont="1" applyFill="1" applyBorder="1" applyAlignment="1">
      <alignment horizontal="left" vertical="center" wrapText="1"/>
    </xf>
    <xf numFmtId="164" fontId="0" fillId="2" borderId="3" xfId="0" applyNumberFormat="1" applyFill="1" applyBorder="1" applyAlignment="1">
      <alignment horizontal="center"/>
    </xf>
    <xf numFmtId="0" fontId="22" fillId="2" borderId="0" xfId="0" applyFont="1" applyFill="1"/>
    <xf numFmtId="0" fontId="22" fillId="0" borderId="0" xfId="0" applyFont="1"/>
    <xf numFmtId="0" fontId="23" fillId="0" borderId="26" xfId="0" applyFont="1" applyBorder="1" applyAlignment="1">
      <alignment vertical="center"/>
    </xf>
    <xf numFmtId="0" fontId="24" fillId="0" borderId="26" xfId="0" applyFont="1" applyBorder="1" applyAlignment="1">
      <alignment horizontal="center" vertical="center"/>
    </xf>
    <xf numFmtId="0" fontId="23" fillId="0" borderId="0" xfId="0" applyFont="1" applyAlignment="1">
      <alignment vertical="center"/>
    </xf>
    <xf numFmtId="0" fontId="24" fillId="0" borderId="0" xfId="0" applyFont="1" applyAlignment="1">
      <alignment horizontal="center" vertical="center"/>
    </xf>
    <xf numFmtId="0" fontId="26" fillId="0" borderId="0" xfId="0" applyFont="1" applyAlignment="1">
      <alignment horizontal="left" vertical="top"/>
    </xf>
    <xf numFmtId="0" fontId="25" fillId="0" borderId="0" xfId="0" applyFont="1" applyAlignment="1">
      <alignment horizontal="left" vertical="center"/>
    </xf>
    <xf numFmtId="0" fontId="26" fillId="2" borderId="0" xfId="0" applyFont="1" applyFill="1" applyAlignment="1">
      <alignment horizontal="left" vertical="center"/>
    </xf>
    <xf numFmtId="0" fontId="25" fillId="2" borderId="0" xfId="0" applyFont="1" applyFill="1" applyAlignment="1">
      <alignment vertical="top" wrapText="1"/>
    </xf>
    <xf numFmtId="0" fontId="26" fillId="2" borderId="0" xfId="0" applyFont="1" applyFill="1" applyAlignment="1">
      <alignment horizontal="left" vertical="top"/>
    </xf>
    <xf numFmtId="0" fontId="25" fillId="2" borderId="0" xfId="0" applyFont="1" applyFill="1"/>
    <xf numFmtId="2" fontId="0" fillId="2" borderId="0" xfId="0" applyNumberFormat="1" applyFill="1" applyAlignment="1">
      <alignment horizontal="center"/>
    </xf>
    <xf numFmtId="2" fontId="0" fillId="2" borderId="3" xfId="0" applyNumberFormat="1" applyFill="1" applyBorder="1" applyAlignment="1">
      <alignment horizontal="center"/>
    </xf>
    <xf numFmtId="0" fontId="25" fillId="2" borderId="0" xfId="0" applyFont="1" applyFill="1" applyAlignment="1">
      <alignment horizontal="left" vertical="center" wrapText="1"/>
    </xf>
    <xf numFmtId="0" fontId="25" fillId="2" borderId="0" xfId="0" applyFont="1" applyFill="1" applyAlignment="1">
      <alignment horizontal="left" vertical="top" wrapText="1"/>
    </xf>
    <xf numFmtId="0" fontId="1" fillId="0" borderId="0" xfId="0" applyFont="1" applyAlignment="1">
      <alignment horizontal="center" vertical="center"/>
    </xf>
    <xf numFmtId="0" fontId="1" fillId="0" borderId="0" xfId="0" applyFont="1" applyAlignment="1">
      <alignment horizontal="center" vertical="center" wrapText="1"/>
    </xf>
    <xf numFmtId="0" fontId="0" fillId="0" borderId="14" xfId="0" applyBorder="1" applyAlignment="1">
      <alignment horizontal="center" vertical="center"/>
    </xf>
    <xf numFmtId="0" fontId="0" fillId="0" borderId="19" xfId="0" applyBorder="1" applyAlignment="1">
      <alignment horizontal="center" vertical="center"/>
    </xf>
    <xf numFmtId="0" fontId="0" fillId="34" borderId="15" xfId="0" applyFill="1" applyBorder="1" applyAlignment="1">
      <alignment horizontal="center"/>
    </xf>
    <xf numFmtId="0" fontId="0" fillId="34" borderId="16" xfId="0" applyFill="1" applyBorder="1" applyAlignment="1">
      <alignment horizontal="center"/>
    </xf>
    <xf numFmtId="0" fontId="0" fillId="34" borderId="17" xfId="0" applyFill="1" applyBorder="1" applyAlignment="1">
      <alignment horizontal="center"/>
    </xf>
    <xf numFmtId="0" fontId="0" fillId="35" borderId="15" xfId="0" applyFill="1" applyBorder="1" applyAlignment="1">
      <alignment horizontal="center"/>
    </xf>
    <xf numFmtId="0" fontId="0" fillId="35" borderId="16" xfId="0" applyFill="1" applyBorder="1" applyAlignment="1">
      <alignment horizontal="center"/>
    </xf>
    <xf numFmtId="0" fontId="0" fillId="35" borderId="17" xfId="0" applyFill="1" applyBorder="1" applyAlignment="1">
      <alignment horizontal="center"/>
    </xf>
    <xf numFmtId="0" fontId="0" fillId="36" borderId="17" xfId="0" applyFill="1" applyBorder="1" applyAlignment="1">
      <alignment horizontal="center"/>
    </xf>
    <xf numFmtId="0" fontId="0" fillId="36" borderId="18" xfId="0" applyFill="1" applyBorder="1" applyAlignment="1">
      <alignment horizont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rmal 3" xfId="43"/>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17"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b. Episodes of TFP Surges: </a:t>
            </a:r>
          </a:p>
          <a:p>
            <a:pPr>
              <a:defRPr sz="1200"/>
            </a:pPr>
            <a:r>
              <a:rPr lang="en-US" sz="1200"/>
              <a:t>Changes in the saving rate and TFP</a:t>
            </a:r>
          </a:p>
        </c:rich>
      </c:tx>
      <c:layout>
        <c:manualLayout>
          <c:xMode val="edge"/>
          <c:yMode val="edge"/>
          <c:x val="0.23452777777777778"/>
          <c:y val="3.5087719298245612E-2"/>
        </c:manualLayout>
      </c:layout>
      <c:overlay val="0"/>
    </c:title>
    <c:autoTitleDeleted val="0"/>
    <c:plotArea>
      <c:layout>
        <c:manualLayout>
          <c:layoutTarget val="inner"/>
          <c:xMode val="edge"/>
          <c:yMode val="edge"/>
          <c:x val="0.14640529308836395"/>
          <c:y val="9.9687591134441533E-2"/>
          <c:w val="0.79840726159230091"/>
          <c:h val="0.74390523552976928"/>
        </c:manualLayout>
      </c:layout>
      <c:scatterChart>
        <c:scatterStyle val="lineMarker"/>
        <c:varyColors val="0"/>
        <c:ser>
          <c:idx val="0"/>
          <c:order val="0"/>
          <c:tx>
            <c:v>Change in Savings rate (Y axis) v. Change in Ln(TFP)</c:v>
          </c:tx>
          <c:spPr>
            <a:ln w="28575">
              <a:noFill/>
            </a:ln>
          </c:spPr>
          <c:trendline>
            <c:trendlineType val="linear"/>
            <c:dispRSqr val="0"/>
            <c:dispEq val="0"/>
          </c:trendline>
          <c:xVal>
            <c:numRef>
              <c:f>'df10.1'!$D$100:$D$114</c:f>
              <c:numCache>
                <c:formatCode>General</c:formatCode>
                <c:ptCount val="15"/>
                <c:pt idx="0">
                  <c:v>0.63</c:v>
                </c:pt>
                <c:pt idx="1">
                  <c:v>0.39</c:v>
                </c:pt>
                <c:pt idx="2">
                  <c:v>0.48</c:v>
                </c:pt>
                <c:pt idx="3">
                  <c:v>0.47</c:v>
                </c:pt>
                <c:pt idx="4">
                  <c:v>0.45</c:v>
                </c:pt>
                <c:pt idx="5">
                  <c:v>0.43</c:v>
                </c:pt>
                <c:pt idx="6">
                  <c:v>0.38</c:v>
                </c:pt>
                <c:pt idx="7">
                  <c:v>0.36</c:v>
                </c:pt>
                <c:pt idx="8">
                  <c:v>0.63</c:v>
                </c:pt>
                <c:pt idx="9">
                  <c:v>0.35</c:v>
                </c:pt>
                <c:pt idx="10">
                  <c:v>0.35</c:v>
                </c:pt>
                <c:pt idx="11">
                  <c:v>0.43</c:v>
                </c:pt>
                <c:pt idx="12">
                  <c:v>0.37</c:v>
                </c:pt>
                <c:pt idx="13">
                  <c:v>0.34</c:v>
                </c:pt>
                <c:pt idx="14">
                  <c:v>0.35</c:v>
                </c:pt>
              </c:numCache>
            </c:numRef>
          </c:xVal>
          <c:yVal>
            <c:numRef>
              <c:f>'df10.1'!$C$100:$C$114</c:f>
              <c:numCache>
                <c:formatCode>General</c:formatCode>
                <c:ptCount val="15"/>
                <c:pt idx="0">
                  <c:v>0.13</c:v>
                </c:pt>
                <c:pt idx="1">
                  <c:v>-0.02</c:v>
                </c:pt>
                <c:pt idx="2">
                  <c:v>-0.06</c:v>
                </c:pt>
                <c:pt idx="3">
                  <c:v>0.06</c:v>
                </c:pt>
                <c:pt idx="4">
                  <c:v>0.13</c:v>
                </c:pt>
                <c:pt idx="5">
                  <c:v>-0.2</c:v>
                </c:pt>
                <c:pt idx="6">
                  <c:v>0.04</c:v>
                </c:pt>
                <c:pt idx="7">
                  <c:v>0.11</c:v>
                </c:pt>
                <c:pt idx="8">
                  <c:v>0.56000000000000005</c:v>
                </c:pt>
                <c:pt idx="9">
                  <c:v>7.0000000000000007E-2</c:v>
                </c:pt>
                <c:pt idx="10">
                  <c:v>0.03</c:v>
                </c:pt>
                <c:pt idx="11">
                  <c:v>0.03</c:v>
                </c:pt>
                <c:pt idx="12">
                  <c:v>0.06</c:v>
                </c:pt>
                <c:pt idx="13">
                  <c:v>-0.12</c:v>
                </c:pt>
                <c:pt idx="14">
                  <c:v>0.01</c:v>
                </c:pt>
              </c:numCache>
            </c:numRef>
          </c:yVal>
          <c:smooth val="0"/>
        </c:ser>
        <c:dLbls>
          <c:showLegendKey val="0"/>
          <c:showVal val="0"/>
          <c:showCatName val="0"/>
          <c:showSerName val="0"/>
          <c:showPercent val="0"/>
          <c:showBubbleSize val="0"/>
        </c:dLbls>
        <c:axId val="105719296"/>
        <c:axId val="105721216"/>
      </c:scatterChart>
      <c:valAx>
        <c:axId val="105719296"/>
        <c:scaling>
          <c:orientation val="minMax"/>
          <c:min val="0.30000000000000004"/>
        </c:scaling>
        <c:delete val="0"/>
        <c:axPos val="b"/>
        <c:title>
          <c:tx>
            <c:rich>
              <a:bodyPr/>
              <a:lstStyle/>
              <a:p>
                <a:pPr>
                  <a:defRPr b="0"/>
                </a:pPr>
                <a:r>
                  <a:rPr lang="en-US" b="0"/>
                  <a:t>Change in ln(TFP)</a:t>
                </a:r>
              </a:p>
            </c:rich>
          </c:tx>
          <c:layout/>
          <c:overlay val="0"/>
        </c:title>
        <c:numFmt formatCode="General" sourceLinked="1"/>
        <c:majorTickMark val="none"/>
        <c:minorTickMark val="none"/>
        <c:tickLblPos val="low"/>
        <c:crossAx val="105721216"/>
        <c:crosses val="autoZero"/>
        <c:crossBetween val="midCat"/>
      </c:valAx>
      <c:valAx>
        <c:axId val="105721216"/>
        <c:scaling>
          <c:orientation val="minMax"/>
        </c:scaling>
        <c:delete val="0"/>
        <c:axPos val="l"/>
        <c:title>
          <c:tx>
            <c:rich>
              <a:bodyPr/>
              <a:lstStyle/>
              <a:p>
                <a:pPr>
                  <a:defRPr b="0"/>
                </a:pPr>
                <a:r>
                  <a:rPr lang="en-US" b="0"/>
                  <a:t>Change in the saving rate</a:t>
                </a:r>
              </a:p>
            </c:rich>
          </c:tx>
          <c:layout>
            <c:manualLayout>
              <c:xMode val="edge"/>
              <c:yMode val="edge"/>
              <c:x val="2.2222222222222223E-2"/>
              <c:y val="0.25428805774278213"/>
            </c:manualLayout>
          </c:layout>
          <c:overlay val="0"/>
        </c:title>
        <c:numFmt formatCode="General" sourceLinked="1"/>
        <c:majorTickMark val="none"/>
        <c:minorTickMark val="none"/>
        <c:tickLblPos val="nextTo"/>
        <c:crossAx val="105719296"/>
        <c:crossesAt val="0.30000000000000004"/>
        <c:crossBetween val="midCat"/>
      </c:valAx>
    </c:plotArea>
    <c:plotVisOnly val="1"/>
    <c:dispBlanksAs val="gap"/>
    <c:showDLblsOverMax val="0"/>
  </c:chart>
  <c:spPr>
    <a:ln>
      <a:noFill/>
    </a:ln>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Figure 10.5 Firm Financing with Own Savings,</a:t>
            </a:r>
          </a:p>
          <a:p>
            <a:pPr>
              <a:defRPr sz="1400"/>
            </a:pPr>
            <a:r>
              <a:rPr lang="en-US" sz="1400"/>
              <a:t> Germany and Select Latin American and Caribbean Countries </a:t>
            </a:r>
          </a:p>
        </c:rich>
      </c:tx>
      <c:layout/>
      <c:overlay val="0"/>
    </c:title>
    <c:autoTitleDeleted val="0"/>
    <c:plotArea>
      <c:layout>
        <c:manualLayout>
          <c:layoutTarget val="inner"/>
          <c:xMode val="edge"/>
          <c:yMode val="edge"/>
          <c:x val="8.8620386643233739E-2"/>
          <c:y val="0.10662840873704346"/>
          <c:w val="0.89526947861745754"/>
          <c:h val="0.6466702255438409"/>
        </c:manualLayout>
      </c:layout>
      <c:barChart>
        <c:barDir val="bar"/>
        <c:grouping val="clustered"/>
        <c:varyColors val="0"/>
        <c:ser>
          <c:idx val="0"/>
          <c:order val="0"/>
          <c:tx>
            <c:strRef>
              <c:f>'f10.5'!$B$1</c:f>
              <c:strCache>
                <c:ptCount val="1"/>
                <c:pt idx="0">
                  <c:v>Share of fixed assets financed with internal founds or retained earnings</c:v>
                </c:pt>
              </c:strCache>
            </c:strRef>
          </c:tx>
          <c:spPr>
            <a:solidFill>
              <a:schemeClr val="tx2">
                <a:lumMod val="60000"/>
                <a:lumOff val="40000"/>
              </a:schemeClr>
            </a:solidFill>
          </c:spPr>
          <c:invertIfNegative val="0"/>
          <c:dPt>
            <c:idx val="0"/>
            <c:invertIfNegative val="0"/>
            <c:bubble3D val="0"/>
            <c:spPr>
              <a:solidFill>
                <a:schemeClr val="tx2"/>
              </a:solidFill>
              <a:ln>
                <a:solidFill>
                  <a:schemeClr val="tx2"/>
                </a:solidFill>
              </a:ln>
            </c:spPr>
          </c:dPt>
          <c:dPt>
            <c:idx val="1"/>
            <c:invertIfNegative val="0"/>
            <c:bubble3D val="0"/>
          </c:dPt>
          <c:dPt>
            <c:idx val="7"/>
            <c:invertIfNegative val="0"/>
            <c:bubble3D val="0"/>
            <c:spPr>
              <a:pattFill prst="dkDnDiag">
                <a:fgClr>
                  <a:srgbClr val="FF0000"/>
                </a:fgClr>
                <a:bgClr>
                  <a:schemeClr val="bg1"/>
                </a:bgClr>
              </a:pattFill>
            </c:spPr>
          </c:dPt>
          <c:dPt>
            <c:idx val="8"/>
            <c:invertIfNegative val="0"/>
            <c:bubble3D val="0"/>
            <c:spPr>
              <a:solidFill>
                <a:schemeClr val="tx2">
                  <a:lumMod val="60000"/>
                  <a:lumOff val="40000"/>
                </a:schemeClr>
              </a:solidFill>
              <a:ln>
                <a:noFill/>
              </a:ln>
            </c:spPr>
          </c:dPt>
          <c:cat>
            <c:strRef>
              <c:f>'f10.5'!$A$3:$A$19</c:f>
              <c:strCache>
                <c:ptCount val="17"/>
                <c:pt idx="0">
                  <c:v>Germany</c:v>
                </c:pt>
                <c:pt idx="1">
                  <c:v>Colombia</c:v>
                </c:pt>
                <c:pt idx="2">
                  <c:v>Ecuador</c:v>
                </c:pt>
                <c:pt idx="3">
                  <c:v>Brazil</c:v>
                </c:pt>
                <c:pt idx="4">
                  <c:v>El Salvador</c:v>
                </c:pt>
                <c:pt idx="5">
                  <c:v>Honduras</c:v>
                </c:pt>
                <c:pt idx="6">
                  <c:v>Chile</c:v>
                </c:pt>
                <c:pt idx="7">
                  <c:v>Average LAC</c:v>
                </c:pt>
                <c:pt idx="8">
                  <c:v>Guatemala</c:v>
                </c:pt>
                <c:pt idx="9">
                  <c:v>Venezuela</c:v>
                </c:pt>
                <c:pt idx="10">
                  <c:v>Panama</c:v>
                </c:pt>
                <c:pt idx="11">
                  <c:v>Nicaragua</c:v>
                </c:pt>
                <c:pt idx="12">
                  <c:v>Paraguay</c:v>
                </c:pt>
                <c:pt idx="13">
                  <c:v>Mexico</c:v>
                </c:pt>
                <c:pt idx="14">
                  <c:v>Bolivia</c:v>
                </c:pt>
                <c:pt idx="15">
                  <c:v>Argentina</c:v>
                </c:pt>
                <c:pt idx="16">
                  <c:v>Uruguay</c:v>
                </c:pt>
              </c:strCache>
            </c:strRef>
          </c:cat>
          <c:val>
            <c:numRef>
              <c:f>'f10.5'!$B$3:$B$19</c:f>
              <c:numCache>
                <c:formatCode>0.000</c:formatCode>
                <c:ptCount val="17"/>
                <c:pt idx="0">
                  <c:v>0.43561781999999999</c:v>
                </c:pt>
                <c:pt idx="1">
                  <c:v>0.4599896</c:v>
                </c:pt>
                <c:pt idx="2">
                  <c:v>0.50181246000000002</c:v>
                </c:pt>
                <c:pt idx="3">
                  <c:v>0.52759579999999995</c:v>
                </c:pt>
                <c:pt idx="4">
                  <c:v>0.53766650999999999</c:v>
                </c:pt>
                <c:pt idx="5">
                  <c:v>0.56008623999999996</c:v>
                </c:pt>
                <c:pt idx="6">
                  <c:v>0.56786804000000002</c:v>
                </c:pt>
                <c:pt idx="7">
                  <c:v>0.58927055999999989</c:v>
                </c:pt>
                <c:pt idx="8">
                  <c:v>0.60835808000000002</c:v>
                </c:pt>
                <c:pt idx="9">
                  <c:v>0.61966370000000004</c:v>
                </c:pt>
                <c:pt idx="10">
                  <c:v>0.62556882999999996</c:v>
                </c:pt>
                <c:pt idx="11">
                  <c:v>0.63125463000000004</c:v>
                </c:pt>
                <c:pt idx="12">
                  <c:v>0.65017077000000001</c:v>
                </c:pt>
                <c:pt idx="13">
                  <c:v>0.65471665000000001</c:v>
                </c:pt>
                <c:pt idx="14">
                  <c:v>0.65871157000000002</c:v>
                </c:pt>
                <c:pt idx="15">
                  <c:v>0.66571835999999995</c:v>
                </c:pt>
                <c:pt idx="16">
                  <c:v>0.72352989999999995</c:v>
                </c:pt>
              </c:numCache>
            </c:numRef>
          </c:val>
        </c:ser>
        <c:dLbls>
          <c:showLegendKey val="0"/>
          <c:showVal val="0"/>
          <c:showCatName val="0"/>
          <c:showSerName val="0"/>
          <c:showPercent val="0"/>
          <c:showBubbleSize val="0"/>
        </c:dLbls>
        <c:gapWidth val="150"/>
        <c:axId val="94847744"/>
        <c:axId val="94849280"/>
      </c:barChart>
      <c:catAx>
        <c:axId val="94847744"/>
        <c:scaling>
          <c:orientation val="minMax"/>
        </c:scaling>
        <c:delete val="0"/>
        <c:axPos val="l"/>
        <c:majorTickMark val="out"/>
        <c:minorTickMark val="none"/>
        <c:tickLblPos val="nextTo"/>
        <c:txPr>
          <a:bodyPr rot="0" vert="horz"/>
          <a:lstStyle/>
          <a:p>
            <a:pPr>
              <a:defRPr/>
            </a:pPr>
            <a:endParaRPr lang="en-US"/>
          </a:p>
        </c:txPr>
        <c:crossAx val="94849280"/>
        <c:crosses val="autoZero"/>
        <c:auto val="1"/>
        <c:lblAlgn val="ctr"/>
        <c:lblOffset val="100"/>
        <c:noMultiLvlLbl val="0"/>
      </c:catAx>
      <c:valAx>
        <c:axId val="94849280"/>
        <c:scaling>
          <c:orientation val="minMax"/>
          <c:min val="0.30000000000000004"/>
        </c:scaling>
        <c:delete val="0"/>
        <c:axPos val="b"/>
        <c:title>
          <c:tx>
            <c:rich>
              <a:bodyPr rot="0" vert="horz"/>
              <a:lstStyle/>
              <a:p>
                <a:pPr>
                  <a:defRPr b="0"/>
                </a:pPr>
                <a:r>
                  <a:rPr lang="en-US" b="0"/>
                  <a:t>Proportion of fixed assets financed with savings</a:t>
                </a:r>
              </a:p>
            </c:rich>
          </c:tx>
          <c:layout/>
          <c:overlay val="0"/>
        </c:title>
        <c:numFmt formatCode="0.00" sourceLinked="0"/>
        <c:majorTickMark val="out"/>
        <c:minorTickMark val="none"/>
        <c:tickLblPos val="nextTo"/>
        <c:spPr>
          <a:noFill/>
        </c:spPr>
        <c:crossAx val="94847744"/>
        <c:crosses val="autoZero"/>
        <c:crossBetween val="between"/>
      </c:valAx>
    </c:plotArea>
    <c:plotVisOnly val="1"/>
    <c:dispBlanksAs val="gap"/>
    <c:showDLblsOverMax val="0"/>
  </c:chart>
  <c:spPr>
    <a:ln>
      <a:noFill/>
    </a:ln>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Figure 10.6 Share of Fixed Assets Financed with </a:t>
            </a:r>
          </a:p>
          <a:p>
            <a:pPr>
              <a:defRPr sz="1400"/>
            </a:pPr>
            <a:r>
              <a:rPr lang="en-US" sz="1400"/>
              <a:t>Savings, by Firm Size</a:t>
            </a:r>
          </a:p>
        </c:rich>
      </c:tx>
      <c:layout/>
      <c:overlay val="0"/>
    </c:title>
    <c:autoTitleDeleted val="0"/>
    <c:plotArea>
      <c:layout>
        <c:manualLayout>
          <c:layoutTarget val="inner"/>
          <c:xMode val="edge"/>
          <c:yMode val="edge"/>
          <c:x val="0.12838506297823882"/>
          <c:y val="5.1400554097404488E-2"/>
          <c:w val="0.8410593120304406"/>
          <c:h val="0.78111261195760362"/>
        </c:manualLayout>
      </c:layout>
      <c:barChart>
        <c:barDir val="col"/>
        <c:grouping val="clustered"/>
        <c:varyColors val="0"/>
        <c:ser>
          <c:idx val="0"/>
          <c:order val="0"/>
          <c:tx>
            <c:strRef>
              <c:f>'f10.6'!$B$3</c:f>
              <c:strCache>
                <c:ptCount val="1"/>
                <c:pt idx="0">
                  <c:v>Share of fixed assets financed with internal founds or retained earnings</c:v>
                </c:pt>
              </c:strCache>
            </c:strRef>
          </c:tx>
          <c:invertIfNegative val="0"/>
          <c:dLbls>
            <c:numFmt formatCode="#,##0.00" sourceLinked="0"/>
            <c:spPr>
              <a:noFill/>
            </c:spPr>
            <c:dLblPos val="outEnd"/>
            <c:showLegendKey val="0"/>
            <c:showVal val="1"/>
            <c:showCatName val="0"/>
            <c:showSerName val="0"/>
            <c:showPercent val="0"/>
            <c:showBubbleSize val="0"/>
            <c:showLeaderLines val="0"/>
          </c:dLbls>
          <c:cat>
            <c:strRef>
              <c:f>'f10.6'!$A$4:$A$8</c:f>
              <c:strCache>
                <c:ptCount val="5"/>
                <c:pt idx="0">
                  <c:v>5 or less</c:v>
                </c:pt>
                <c:pt idx="1">
                  <c:v>6 to 10</c:v>
                </c:pt>
                <c:pt idx="2">
                  <c:v>11 to 50</c:v>
                </c:pt>
                <c:pt idx="3">
                  <c:v>51 to 100</c:v>
                </c:pt>
                <c:pt idx="4">
                  <c:v>101 or more</c:v>
                </c:pt>
              </c:strCache>
            </c:strRef>
          </c:cat>
          <c:val>
            <c:numRef>
              <c:f>'f10.6'!$B$4:$B$8</c:f>
              <c:numCache>
                <c:formatCode>0.00</c:formatCode>
                <c:ptCount val="5"/>
                <c:pt idx="0">
                  <c:v>0.62868427999999998</c:v>
                </c:pt>
                <c:pt idx="1">
                  <c:v>0.61631166999999998</c:v>
                </c:pt>
                <c:pt idx="2">
                  <c:v>0.58953606999999997</c:v>
                </c:pt>
                <c:pt idx="3">
                  <c:v>0.54592370999999995</c:v>
                </c:pt>
                <c:pt idx="4">
                  <c:v>0.56217324999999996</c:v>
                </c:pt>
              </c:numCache>
            </c:numRef>
          </c:val>
        </c:ser>
        <c:dLbls>
          <c:dLblPos val="outEnd"/>
          <c:showLegendKey val="0"/>
          <c:showVal val="1"/>
          <c:showCatName val="0"/>
          <c:showSerName val="0"/>
          <c:showPercent val="0"/>
          <c:showBubbleSize val="0"/>
        </c:dLbls>
        <c:gapWidth val="150"/>
        <c:axId val="94885760"/>
        <c:axId val="94896128"/>
      </c:barChart>
      <c:catAx>
        <c:axId val="94885760"/>
        <c:scaling>
          <c:orientation val="minMax"/>
        </c:scaling>
        <c:delete val="0"/>
        <c:axPos val="b"/>
        <c:majorTickMark val="out"/>
        <c:minorTickMark val="none"/>
        <c:tickLblPos val="nextTo"/>
        <c:crossAx val="94896128"/>
        <c:crosses val="autoZero"/>
        <c:auto val="1"/>
        <c:lblAlgn val="ctr"/>
        <c:lblOffset val="100"/>
        <c:noMultiLvlLbl val="0"/>
      </c:catAx>
      <c:valAx>
        <c:axId val="94896128"/>
        <c:scaling>
          <c:orientation val="minMax"/>
          <c:max val="0.70000000000000007"/>
          <c:min val="0.45"/>
        </c:scaling>
        <c:delete val="0"/>
        <c:axPos val="l"/>
        <c:title>
          <c:tx>
            <c:rich>
              <a:bodyPr rot="-5400000" vert="horz"/>
              <a:lstStyle/>
              <a:p>
                <a:pPr algn="ctr" rtl="0">
                  <a:defRPr b="0"/>
                </a:pPr>
                <a:r>
                  <a:rPr lang="en-US" b="0"/>
                  <a:t>Share of fixed assets financed with savings</a:t>
                </a:r>
              </a:p>
            </c:rich>
          </c:tx>
          <c:layout>
            <c:manualLayout>
              <c:xMode val="edge"/>
              <c:yMode val="edge"/>
              <c:x val="4.2924323756559163E-2"/>
              <c:y val="0.20599549572230219"/>
            </c:manualLayout>
          </c:layout>
          <c:overlay val="0"/>
        </c:title>
        <c:numFmt formatCode="0.00" sourceLinked="0"/>
        <c:majorTickMark val="out"/>
        <c:minorTickMark val="none"/>
        <c:tickLblPos val="nextTo"/>
        <c:crossAx val="94885760"/>
        <c:crosses val="autoZero"/>
        <c:crossBetween val="between"/>
        <c:majorUnit val="5.000000000000001E-2"/>
        <c:minorUnit val="5.000000000000001E-2"/>
      </c:valAx>
    </c:plotArea>
    <c:plotVisOnly val="1"/>
    <c:dispBlanksAs val="gap"/>
    <c:showDLblsOverMax val="0"/>
  </c:chart>
  <c:spPr>
    <a:ln>
      <a:noFill/>
    </a:ln>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Figure 10.7 Fixed Assets </a:t>
            </a:r>
          </a:p>
          <a:p>
            <a:pPr>
              <a:defRPr/>
            </a:pPr>
            <a:r>
              <a:rPr lang="en-US"/>
              <a:t>Financed with Savings and Access to Credit</a:t>
            </a:r>
          </a:p>
        </c:rich>
      </c:tx>
      <c:layout/>
      <c:overlay val="0"/>
    </c:title>
    <c:autoTitleDeleted val="0"/>
    <c:plotArea>
      <c:layout>
        <c:manualLayout>
          <c:layoutTarget val="inner"/>
          <c:xMode val="edge"/>
          <c:yMode val="edge"/>
          <c:x val="8.8620386643233739E-2"/>
          <c:y val="0.10846456692913385"/>
          <c:w val="0.8798916227299356"/>
          <c:h val="0.72866214816368291"/>
        </c:manualLayout>
      </c:layout>
      <c:scatterChart>
        <c:scatterStyle val="lineMarker"/>
        <c:varyColors val="0"/>
        <c:ser>
          <c:idx val="0"/>
          <c:order val="0"/>
          <c:tx>
            <c:strRef>
              <c:f>'f10.7'!$D$2</c:f>
              <c:strCache>
                <c:ptCount val="1"/>
                <c:pt idx="0">
                  <c:v>% of fixed assets financed with funds or ret. Earnings</c:v>
                </c:pt>
              </c:strCache>
            </c:strRef>
          </c:tx>
          <c:spPr>
            <a:ln w="28575">
              <a:noFill/>
            </a:ln>
          </c:spPr>
          <c:marker>
            <c:symbol val="circle"/>
            <c:size val="7"/>
          </c:marker>
          <c:xVal>
            <c:numRef>
              <c:f>'f10.7'!$C$3:$C$77</c:f>
              <c:numCache>
                <c:formatCode>0.0000</c:formatCode>
                <c:ptCount val="75"/>
                <c:pt idx="0">
                  <c:v>0.14285714999999999</c:v>
                </c:pt>
                <c:pt idx="1">
                  <c:v>0.30935252000000002</c:v>
                </c:pt>
                <c:pt idx="2">
                  <c:v>0.46068569999999998</c:v>
                </c:pt>
                <c:pt idx="3">
                  <c:v>0.64274304999999998</c:v>
                </c:pt>
                <c:pt idx="4">
                  <c:v>0.71218276000000003</c:v>
                </c:pt>
                <c:pt idx="5">
                  <c:v>0.63636362999999996</c:v>
                </c:pt>
                <c:pt idx="6">
                  <c:v>0.4509804</c:v>
                </c:pt>
                <c:pt idx="7">
                  <c:v>0.51687896</c:v>
                </c:pt>
                <c:pt idx="8">
                  <c:v>0.71519922999999996</c:v>
                </c:pt>
                <c:pt idx="9">
                  <c:v>0.76806074000000002</c:v>
                </c:pt>
                <c:pt idx="10">
                  <c:v>0.57575756</c:v>
                </c:pt>
                <c:pt idx="11">
                  <c:v>0.64444447000000005</c:v>
                </c:pt>
                <c:pt idx="12">
                  <c:v>0.72610657999999995</c:v>
                </c:pt>
                <c:pt idx="13">
                  <c:v>0.87634407999999997</c:v>
                </c:pt>
                <c:pt idx="14">
                  <c:v>0.85315894999999997</c:v>
                </c:pt>
                <c:pt idx="15">
                  <c:v>0.28260869</c:v>
                </c:pt>
                <c:pt idx="16">
                  <c:v>0.32352942000000001</c:v>
                </c:pt>
                <c:pt idx="17">
                  <c:v>0.44063875000000002</c:v>
                </c:pt>
                <c:pt idx="18">
                  <c:v>0.50617665000000001</c:v>
                </c:pt>
                <c:pt idx="19">
                  <c:v>0.56596833000000002</c:v>
                </c:pt>
                <c:pt idx="20">
                  <c:v>0.60000001999999997</c:v>
                </c:pt>
                <c:pt idx="21">
                  <c:v>0.39705880999999998</c:v>
                </c:pt>
                <c:pt idx="22">
                  <c:v>0.66741806000000004</c:v>
                </c:pt>
                <c:pt idx="23">
                  <c:v>0.77683395</c:v>
                </c:pt>
                <c:pt idx="24">
                  <c:v>0.75254858000000002</c:v>
                </c:pt>
                <c:pt idx="25">
                  <c:v>0.2</c:v>
                </c:pt>
                <c:pt idx="26">
                  <c:v>0.61666666999999997</c:v>
                </c:pt>
                <c:pt idx="27">
                  <c:v>0.55031514000000004</c:v>
                </c:pt>
                <c:pt idx="28">
                  <c:v>0.65818184999999996</c:v>
                </c:pt>
                <c:pt idx="29">
                  <c:v>0.69496268000000005</c:v>
                </c:pt>
                <c:pt idx="30">
                  <c:v>0.31818181000000001</c:v>
                </c:pt>
                <c:pt idx="31">
                  <c:v>0.42500000999999998</c:v>
                </c:pt>
                <c:pt idx="32">
                  <c:v>0.54100782000000003</c:v>
                </c:pt>
                <c:pt idx="33">
                  <c:v>0.65882355000000004</c:v>
                </c:pt>
                <c:pt idx="34">
                  <c:v>0.83559686</c:v>
                </c:pt>
                <c:pt idx="35">
                  <c:v>0.16666666999999999</c:v>
                </c:pt>
                <c:pt idx="36">
                  <c:v>0.52380954999999996</c:v>
                </c:pt>
                <c:pt idx="37">
                  <c:v>0.56300437000000003</c:v>
                </c:pt>
                <c:pt idx="38">
                  <c:v>0.47626840999999998</c:v>
                </c:pt>
                <c:pt idx="39">
                  <c:v>0.63327204999999998</c:v>
                </c:pt>
                <c:pt idx="40">
                  <c:v>0.625</c:v>
                </c:pt>
                <c:pt idx="41">
                  <c:v>0.68421054000000003</c:v>
                </c:pt>
                <c:pt idx="42">
                  <c:v>0.74635565000000004</c:v>
                </c:pt>
                <c:pt idx="43">
                  <c:v>0.82813281000000005</c:v>
                </c:pt>
                <c:pt idx="44">
                  <c:v>0.84667795999999995</c:v>
                </c:pt>
                <c:pt idx="45">
                  <c:v>0.76923078</c:v>
                </c:pt>
                <c:pt idx="46">
                  <c:v>0.52542370999999999</c:v>
                </c:pt>
                <c:pt idx="47">
                  <c:v>0.57960272000000002</c:v>
                </c:pt>
                <c:pt idx="48">
                  <c:v>0.78269230999999995</c:v>
                </c:pt>
                <c:pt idx="49">
                  <c:v>0.77726722000000004</c:v>
                </c:pt>
                <c:pt idx="50">
                  <c:v>0.40000001000000002</c:v>
                </c:pt>
                <c:pt idx="51">
                  <c:v>0.51162790999999996</c:v>
                </c:pt>
                <c:pt idx="52">
                  <c:v>0.66214656999999999</c:v>
                </c:pt>
                <c:pt idx="53">
                  <c:v>0.75541126999999997</c:v>
                </c:pt>
                <c:pt idx="54">
                  <c:v>0.74233800000000005</c:v>
                </c:pt>
                <c:pt idx="55">
                  <c:v>0.52631581000000005</c:v>
                </c:pt>
                <c:pt idx="56">
                  <c:v>0.43298968999999998</c:v>
                </c:pt>
                <c:pt idx="57">
                  <c:v>0.56852263000000003</c:v>
                </c:pt>
                <c:pt idx="58">
                  <c:v>0.80484897</c:v>
                </c:pt>
                <c:pt idx="59">
                  <c:v>0.61040114999999995</c:v>
                </c:pt>
                <c:pt idx="60">
                  <c:v>0.28571429999999998</c:v>
                </c:pt>
                <c:pt idx="61">
                  <c:v>0.42857142999999998</c:v>
                </c:pt>
                <c:pt idx="62">
                  <c:v>0.42103912999999998</c:v>
                </c:pt>
                <c:pt idx="63">
                  <c:v>0.66223407000000001</c:v>
                </c:pt>
                <c:pt idx="64">
                  <c:v>0.72332512999999998</c:v>
                </c:pt>
                <c:pt idx="65">
                  <c:v>0.45454547000000001</c:v>
                </c:pt>
                <c:pt idx="66">
                  <c:v>0.51666665000000001</c:v>
                </c:pt>
                <c:pt idx="67">
                  <c:v>0.44481580999999998</c:v>
                </c:pt>
                <c:pt idx="68">
                  <c:v>0.63625449000000001</c:v>
                </c:pt>
                <c:pt idx="69">
                  <c:v>0.66668718999999999</c:v>
                </c:pt>
                <c:pt idx="70">
                  <c:v>0.77777779000000002</c:v>
                </c:pt>
                <c:pt idx="71">
                  <c:v>0.55263156000000002</c:v>
                </c:pt>
                <c:pt idx="72">
                  <c:v>0.45794335000000003</c:v>
                </c:pt>
                <c:pt idx="73">
                  <c:v>0.50161791</c:v>
                </c:pt>
                <c:pt idx="74">
                  <c:v>0.64841199000000005</c:v>
                </c:pt>
              </c:numCache>
            </c:numRef>
          </c:xVal>
          <c:yVal>
            <c:numRef>
              <c:f>'f10.7'!$D$3:$D$77</c:f>
              <c:numCache>
                <c:formatCode>0.0000</c:formatCode>
                <c:ptCount val="75"/>
                <c:pt idx="0">
                  <c:v>0.85071426999999999</c:v>
                </c:pt>
                <c:pt idx="1">
                  <c:v>0.71330934999999995</c:v>
                </c:pt>
                <c:pt idx="2">
                  <c:v>0.69368052000000002</c:v>
                </c:pt>
                <c:pt idx="3">
                  <c:v>0.65427612999999996</c:v>
                </c:pt>
                <c:pt idx="4">
                  <c:v>0.58063220999999998</c:v>
                </c:pt>
                <c:pt idx="5">
                  <c:v>0.65909094000000001</c:v>
                </c:pt>
                <c:pt idx="6">
                  <c:v>0.70392155999999995</c:v>
                </c:pt>
                <c:pt idx="7">
                  <c:v>0.68906849999999997</c:v>
                </c:pt>
                <c:pt idx="8">
                  <c:v>0.63484406000000004</c:v>
                </c:pt>
                <c:pt idx="9">
                  <c:v>0.61381065999999995</c:v>
                </c:pt>
                <c:pt idx="10">
                  <c:v>0.70303028999999995</c:v>
                </c:pt>
                <c:pt idx="11">
                  <c:v>0.52392590000000006</c:v>
                </c:pt>
                <c:pt idx="12">
                  <c:v>0.46189657000000001</c:v>
                </c:pt>
                <c:pt idx="13">
                  <c:v>0.36354839999999999</c:v>
                </c:pt>
                <c:pt idx="14">
                  <c:v>0.44725802999999997</c:v>
                </c:pt>
                <c:pt idx="15">
                  <c:v>0.66979164000000002</c:v>
                </c:pt>
                <c:pt idx="16">
                  <c:v>0.73876810000000004</c:v>
                </c:pt>
                <c:pt idx="17">
                  <c:v>0.64353280999999996</c:v>
                </c:pt>
                <c:pt idx="18">
                  <c:v>0.60924590000000001</c:v>
                </c:pt>
                <c:pt idx="19">
                  <c:v>0.65962005000000001</c:v>
                </c:pt>
                <c:pt idx="20">
                  <c:v>0.78000002999999996</c:v>
                </c:pt>
                <c:pt idx="21">
                  <c:v>0.74436617000000005</c:v>
                </c:pt>
                <c:pt idx="22">
                  <c:v>0.60073692000000001</c:v>
                </c:pt>
                <c:pt idx="23">
                  <c:v>0.66687971000000001</c:v>
                </c:pt>
                <c:pt idx="24">
                  <c:v>0.59118700000000002</c:v>
                </c:pt>
                <c:pt idx="25">
                  <c:v>0.86666666999999997</c:v>
                </c:pt>
                <c:pt idx="26">
                  <c:v>0.57833332000000004</c:v>
                </c:pt>
                <c:pt idx="27">
                  <c:v>0.67771625999999996</c:v>
                </c:pt>
                <c:pt idx="28">
                  <c:v>0.62177271000000001</c:v>
                </c:pt>
                <c:pt idx="29">
                  <c:v>0.61434084</c:v>
                </c:pt>
                <c:pt idx="30">
                  <c:v>0.71499997000000004</c:v>
                </c:pt>
                <c:pt idx="31">
                  <c:v>0.75749999000000001</c:v>
                </c:pt>
                <c:pt idx="32">
                  <c:v>0.73651301999999996</c:v>
                </c:pt>
                <c:pt idx="33">
                  <c:v>0.72369790000000001</c:v>
                </c:pt>
                <c:pt idx="34">
                  <c:v>0.71113031999999998</c:v>
                </c:pt>
                <c:pt idx="35">
                  <c:v>0.81388890999999997</c:v>
                </c:pt>
                <c:pt idx="36">
                  <c:v>0.62857145000000003</c:v>
                </c:pt>
                <c:pt idx="37">
                  <c:v>0.61174481999999997</c:v>
                </c:pt>
                <c:pt idx="38">
                  <c:v>0.64743589999999995</c:v>
                </c:pt>
                <c:pt idx="39">
                  <c:v>0.57719672</c:v>
                </c:pt>
                <c:pt idx="40">
                  <c:v>0.73750000999999998</c:v>
                </c:pt>
                <c:pt idx="41">
                  <c:v>0.61263155999999996</c:v>
                </c:pt>
                <c:pt idx="42">
                  <c:v>0.54733412999999997</c:v>
                </c:pt>
                <c:pt idx="43">
                  <c:v>0.53489673000000004</c:v>
                </c:pt>
                <c:pt idx="44">
                  <c:v>0.54376345999999998</c:v>
                </c:pt>
                <c:pt idx="45">
                  <c:v>0.45384616</c:v>
                </c:pt>
                <c:pt idx="46">
                  <c:v>0.48474577000000002</c:v>
                </c:pt>
                <c:pt idx="47">
                  <c:v>0.51715462999999995</c:v>
                </c:pt>
                <c:pt idx="48">
                  <c:v>0.44208655000000002</c:v>
                </c:pt>
                <c:pt idx="49">
                  <c:v>0.51255614000000005</c:v>
                </c:pt>
                <c:pt idx="50">
                  <c:v>0.77999996999999999</c:v>
                </c:pt>
                <c:pt idx="51">
                  <c:v>0.54772728999999998</c:v>
                </c:pt>
                <c:pt idx="52">
                  <c:v>0.51848322000000002</c:v>
                </c:pt>
                <c:pt idx="53">
                  <c:v>0.50576924999999995</c:v>
                </c:pt>
                <c:pt idx="54">
                  <c:v>0.52329475000000003</c:v>
                </c:pt>
                <c:pt idx="55">
                  <c:v>0.48947370000000001</c:v>
                </c:pt>
                <c:pt idx="56">
                  <c:v>0.56855672999999995</c:v>
                </c:pt>
                <c:pt idx="57">
                  <c:v>0.57647037999999995</c:v>
                </c:pt>
                <c:pt idx="58">
                  <c:v>0.47142287999999999</c:v>
                </c:pt>
                <c:pt idx="59">
                  <c:v>0.58991479999999996</c:v>
                </c:pt>
                <c:pt idx="60">
                  <c:v>0.59642857000000005</c:v>
                </c:pt>
                <c:pt idx="61">
                  <c:v>0.640625</c:v>
                </c:pt>
                <c:pt idx="62">
                  <c:v>0.660501</c:v>
                </c:pt>
                <c:pt idx="63">
                  <c:v>0.60050535000000005</c:v>
                </c:pt>
                <c:pt idx="64">
                  <c:v>0.55569559000000002</c:v>
                </c:pt>
                <c:pt idx="65">
                  <c:v>0.69545453999999995</c:v>
                </c:pt>
                <c:pt idx="66">
                  <c:v>0.62124997000000004</c:v>
                </c:pt>
                <c:pt idx="67">
                  <c:v>0.66345715999999999</c:v>
                </c:pt>
                <c:pt idx="68">
                  <c:v>0.58765882000000003</c:v>
                </c:pt>
                <c:pt idx="69">
                  <c:v>0.58798379000000001</c:v>
                </c:pt>
                <c:pt idx="70">
                  <c:v>0.45722222000000001</c:v>
                </c:pt>
                <c:pt idx="71">
                  <c:v>0.55526315999999998</c:v>
                </c:pt>
                <c:pt idx="72">
                  <c:v>0.55982595999999996</c:v>
                </c:pt>
                <c:pt idx="73">
                  <c:v>0.54224896</c:v>
                </c:pt>
                <c:pt idx="74">
                  <c:v>0.48231506000000002</c:v>
                </c:pt>
              </c:numCache>
            </c:numRef>
          </c:yVal>
          <c:smooth val="0"/>
        </c:ser>
        <c:dLbls>
          <c:showLegendKey val="0"/>
          <c:showVal val="0"/>
          <c:showCatName val="0"/>
          <c:showSerName val="0"/>
          <c:showPercent val="0"/>
          <c:showBubbleSize val="0"/>
        </c:dLbls>
        <c:axId val="531327616"/>
        <c:axId val="93778688"/>
      </c:scatterChart>
      <c:valAx>
        <c:axId val="531327616"/>
        <c:scaling>
          <c:orientation val="minMax"/>
          <c:max val="0.95000000000000007"/>
          <c:min val="0.1"/>
        </c:scaling>
        <c:delete val="0"/>
        <c:axPos val="b"/>
        <c:title>
          <c:tx>
            <c:rich>
              <a:bodyPr/>
              <a:lstStyle/>
              <a:p>
                <a:pPr>
                  <a:defRPr b="0"/>
                </a:pPr>
                <a:r>
                  <a:rPr lang="en-US" b="0"/>
                  <a:t>Proportion of firms with a line of credit</a:t>
                </a:r>
              </a:p>
            </c:rich>
          </c:tx>
          <c:layout/>
          <c:overlay val="0"/>
        </c:title>
        <c:numFmt formatCode="0.00" sourceLinked="0"/>
        <c:majorTickMark val="out"/>
        <c:minorTickMark val="none"/>
        <c:tickLblPos val="nextTo"/>
        <c:crossAx val="93778688"/>
        <c:crosses val="autoZero"/>
        <c:crossBetween val="midCat"/>
        <c:majorUnit val="5.000000000000001E-2"/>
      </c:valAx>
      <c:valAx>
        <c:axId val="93778688"/>
        <c:scaling>
          <c:orientation val="minMax"/>
          <c:max val="0.9"/>
          <c:min val="0.35000000000000003"/>
        </c:scaling>
        <c:delete val="0"/>
        <c:axPos val="l"/>
        <c:title>
          <c:tx>
            <c:rich>
              <a:bodyPr rot="-5400000" vert="horz"/>
              <a:lstStyle/>
              <a:p>
                <a:pPr>
                  <a:defRPr b="0"/>
                </a:pPr>
                <a:r>
                  <a:rPr lang="en-US" b="0"/>
                  <a:t>Proportion of fixed assets financed with savings</a:t>
                </a:r>
              </a:p>
            </c:rich>
          </c:tx>
          <c:layout/>
          <c:overlay val="0"/>
        </c:title>
        <c:numFmt formatCode="0.00" sourceLinked="0"/>
        <c:majorTickMark val="out"/>
        <c:minorTickMark val="none"/>
        <c:tickLblPos val="nextTo"/>
        <c:crossAx val="531327616"/>
        <c:crosses val="autoZero"/>
        <c:crossBetween val="midCat"/>
        <c:majorUnit val="5.000000000000001E-2"/>
      </c:valAx>
    </c:plotArea>
    <c:plotVisOnly val="1"/>
    <c:dispBlanksAs val="gap"/>
    <c:showDLblsOverMax val="0"/>
  </c:chart>
  <c:spPr>
    <a:ln>
      <a:noFill/>
    </a:ln>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c. Episodes of TFP Surges: </a:t>
            </a:r>
          </a:p>
          <a:p>
            <a:pPr>
              <a:defRPr sz="1200"/>
            </a:pPr>
            <a:r>
              <a:rPr lang="en-US" sz="1200"/>
              <a:t>Changes in the saving rate and initial saving rate</a:t>
            </a:r>
          </a:p>
          <a:p>
            <a:pPr>
              <a:defRPr sz="1200"/>
            </a:pPr>
            <a:endParaRPr lang="en-US" sz="1200"/>
          </a:p>
        </c:rich>
      </c:tx>
      <c:layout>
        <c:manualLayout>
          <c:xMode val="edge"/>
          <c:yMode val="edge"/>
          <c:x val="0.19473600174978131"/>
          <c:y val="4.6296296296296294E-3"/>
        </c:manualLayout>
      </c:layout>
      <c:overlay val="0"/>
    </c:title>
    <c:autoTitleDeleted val="0"/>
    <c:plotArea>
      <c:layout>
        <c:manualLayout>
          <c:layoutTarget val="inner"/>
          <c:xMode val="edge"/>
          <c:yMode val="edge"/>
          <c:x val="0.12336111111111112"/>
          <c:y val="0.15524314668999709"/>
          <c:w val="0.82849300087489064"/>
          <c:h val="0.65693677818255947"/>
        </c:manualLayout>
      </c:layout>
      <c:scatterChart>
        <c:scatterStyle val="lineMarker"/>
        <c:varyColors val="0"/>
        <c:ser>
          <c:idx val="0"/>
          <c:order val="0"/>
          <c:tx>
            <c:v>Change in Savings rate (Y axis) v. Savings at t</c:v>
          </c:tx>
          <c:spPr>
            <a:ln w="28575">
              <a:noFill/>
            </a:ln>
          </c:spPr>
          <c:trendline>
            <c:trendlineType val="linear"/>
            <c:dispRSqr val="0"/>
            <c:dispEq val="0"/>
          </c:trendline>
          <c:xVal>
            <c:numRef>
              <c:f>'df10.1'!$B$100:$B$114</c:f>
              <c:numCache>
                <c:formatCode>General</c:formatCode>
                <c:ptCount val="15"/>
                <c:pt idx="0">
                  <c:v>-0.04</c:v>
                </c:pt>
                <c:pt idx="1">
                  <c:v>0.17</c:v>
                </c:pt>
                <c:pt idx="2">
                  <c:v>0.41</c:v>
                </c:pt>
                <c:pt idx="3">
                  <c:v>0.19</c:v>
                </c:pt>
                <c:pt idx="4">
                  <c:v>0.11</c:v>
                </c:pt>
                <c:pt idx="5">
                  <c:v>0.3</c:v>
                </c:pt>
                <c:pt idx="6">
                  <c:v>0.17</c:v>
                </c:pt>
                <c:pt idx="7">
                  <c:v>7.0000000000000007E-2</c:v>
                </c:pt>
                <c:pt idx="8">
                  <c:v>-0.36</c:v>
                </c:pt>
                <c:pt idx="9">
                  <c:v>-0.01</c:v>
                </c:pt>
                <c:pt idx="10">
                  <c:v>0.15</c:v>
                </c:pt>
                <c:pt idx="11">
                  <c:v>0.15</c:v>
                </c:pt>
                <c:pt idx="12">
                  <c:v>0.22</c:v>
                </c:pt>
                <c:pt idx="13">
                  <c:v>0.31</c:v>
                </c:pt>
                <c:pt idx="14">
                  <c:v>0.18</c:v>
                </c:pt>
              </c:numCache>
            </c:numRef>
          </c:xVal>
          <c:yVal>
            <c:numRef>
              <c:f>'df10.1'!$C$100:$C$114</c:f>
              <c:numCache>
                <c:formatCode>General</c:formatCode>
                <c:ptCount val="15"/>
                <c:pt idx="0">
                  <c:v>0.13</c:v>
                </c:pt>
                <c:pt idx="1">
                  <c:v>-0.02</c:v>
                </c:pt>
                <c:pt idx="2">
                  <c:v>-0.06</c:v>
                </c:pt>
                <c:pt idx="3">
                  <c:v>0.06</c:v>
                </c:pt>
                <c:pt idx="4">
                  <c:v>0.13</c:v>
                </c:pt>
                <c:pt idx="5">
                  <c:v>-0.2</c:v>
                </c:pt>
                <c:pt idx="6">
                  <c:v>0.04</c:v>
                </c:pt>
                <c:pt idx="7">
                  <c:v>0.11</c:v>
                </c:pt>
                <c:pt idx="8">
                  <c:v>0.56000000000000005</c:v>
                </c:pt>
                <c:pt idx="9">
                  <c:v>7.0000000000000007E-2</c:v>
                </c:pt>
                <c:pt idx="10">
                  <c:v>0.03</c:v>
                </c:pt>
                <c:pt idx="11">
                  <c:v>0.03</c:v>
                </c:pt>
                <c:pt idx="12">
                  <c:v>0.06</c:v>
                </c:pt>
                <c:pt idx="13">
                  <c:v>-0.12</c:v>
                </c:pt>
                <c:pt idx="14">
                  <c:v>0.01</c:v>
                </c:pt>
              </c:numCache>
            </c:numRef>
          </c:yVal>
          <c:smooth val="0"/>
        </c:ser>
        <c:dLbls>
          <c:showLegendKey val="0"/>
          <c:showVal val="0"/>
          <c:showCatName val="0"/>
          <c:showSerName val="0"/>
          <c:showPercent val="0"/>
          <c:showBubbleSize val="0"/>
        </c:dLbls>
        <c:axId val="105763584"/>
        <c:axId val="105765504"/>
      </c:scatterChart>
      <c:valAx>
        <c:axId val="105763584"/>
        <c:scaling>
          <c:orientation val="minMax"/>
        </c:scaling>
        <c:delete val="0"/>
        <c:axPos val="b"/>
        <c:title>
          <c:tx>
            <c:rich>
              <a:bodyPr/>
              <a:lstStyle/>
              <a:p>
                <a:pPr>
                  <a:defRPr b="0"/>
                </a:pPr>
                <a:r>
                  <a:rPr lang="en-US" b="0"/>
                  <a:t>Saving  rate at the beginning of the episode</a:t>
                </a:r>
              </a:p>
            </c:rich>
          </c:tx>
          <c:layout>
            <c:manualLayout>
              <c:xMode val="edge"/>
              <c:yMode val="edge"/>
              <c:x val="0.22344772528433945"/>
              <c:y val="0.91108778069407992"/>
            </c:manualLayout>
          </c:layout>
          <c:overlay val="0"/>
        </c:title>
        <c:numFmt formatCode="General" sourceLinked="1"/>
        <c:majorTickMark val="none"/>
        <c:minorTickMark val="none"/>
        <c:tickLblPos val="nextTo"/>
        <c:crossAx val="105765504"/>
        <c:crossesAt val="-0.4"/>
        <c:crossBetween val="midCat"/>
      </c:valAx>
      <c:valAx>
        <c:axId val="105765504"/>
        <c:scaling>
          <c:orientation val="minMax"/>
        </c:scaling>
        <c:delete val="0"/>
        <c:axPos val="l"/>
        <c:title>
          <c:tx>
            <c:rich>
              <a:bodyPr/>
              <a:lstStyle/>
              <a:p>
                <a:pPr>
                  <a:defRPr b="0"/>
                </a:pPr>
                <a:r>
                  <a:rPr lang="en-US" b="0"/>
                  <a:t>Change in the saving rate </a:t>
                </a:r>
              </a:p>
            </c:rich>
          </c:tx>
          <c:layout>
            <c:manualLayout>
              <c:xMode val="edge"/>
              <c:yMode val="edge"/>
              <c:x val="0"/>
              <c:y val="0.17065226953157184"/>
            </c:manualLayout>
          </c:layout>
          <c:overlay val="0"/>
        </c:title>
        <c:numFmt formatCode="General" sourceLinked="1"/>
        <c:majorTickMark val="none"/>
        <c:minorTickMark val="none"/>
        <c:tickLblPos val="low"/>
        <c:crossAx val="105763584"/>
        <c:crossesAt val="-0.4"/>
        <c:crossBetween val="midCat"/>
      </c:valAx>
    </c:plotArea>
    <c:plotVisOnly val="1"/>
    <c:dispBlanksAs val="gap"/>
    <c:showDLblsOverMax val="0"/>
  </c:chart>
  <c:spPr>
    <a:ln>
      <a:noFill/>
    </a:ln>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870084422233586"/>
          <c:y val="5.1400554097404488E-2"/>
          <c:w val="0.73415415549627905"/>
          <c:h val="0.71964062184534627"/>
        </c:manualLayout>
      </c:layout>
      <c:lineChart>
        <c:grouping val="standard"/>
        <c:varyColors val="0"/>
        <c:ser>
          <c:idx val="1"/>
          <c:order val="1"/>
          <c:tx>
            <c:v>Saving Rate (left axis)</c:v>
          </c:tx>
          <c:spPr>
            <a:ln>
              <a:solidFill>
                <a:srgbClr val="0070C0"/>
              </a:solidFill>
            </a:ln>
          </c:spPr>
          <c:marker>
            <c:symbol val="none"/>
          </c:marker>
          <c:cat>
            <c:multiLvlStrRef>
              <c:f>'df10.1'!$AB$77:$AQ$77</c:f>
            </c:multiLvlStrRef>
          </c:cat>
          <c:val>
            <c:numRef>
              <c:f>'df10.1'!$AB$97:$AQ$97</c:f>
              <c:numCache>
                <c:formatCode>General</c:formatCode>
                <c:ptCount val="16"/>
                <c:pt idx="0">
                  <c:v>0.13179014939757874</c:v>
                </c:pt>
                <c:pt idx="1">
                  <c:v>0.13023869186902884</c:v>
                </c:pt>
                <c:pt idx="2">
                  <c:v>0.12843963011493614</c:v>
                </c:pt>
                <c:pt idx="3">
                  <c:v>0.13099954414572215</c:v>
                </c:pt>
                <c:pt idx="4">
                  <c:v>0.13112441764164193</c:v>
                </c:pt>
                <c:pt idx="5">
                  <c:v>0.15577150054248493</c:v>
                </c:pt>
                <c:pt idx="6">
                  <c:v>0.17048043155162038</c:v>
                </c:pt>
                <c:pt idx="7">
                  <c:v>0.18179805941127611</c:v>
                </c:pt>
                <c:pt idx="8">
                  <c:v>0.18885827865300783</c:v>
                </c:pt>
                <c:pt idx="9">
                  <c:v>0.19049672989958569</c:v>
                </c:pt>
                <c:pt idx="10">
                  <c:v>0.19077648898756763</c:v>
                </c:pt>
                <c:pt idx="11">
                  <c:v>0.19473406615165845</c:v>
                </c:pt>
                <c:pt idx="12">
                  <c:v>0.20973539263511259</c:v>
                </c:pt>
                <c:pt idx="13">
                  <c:v>0.2209578337269533</c:v>
                </c:pt>
                <c:pt idx="14">
                  <c:v>0.22589178842005672</c:v>
                </c:pt>
                <c:pt idx="15">
                  <c:v>0.21861999595939627</c:v>
                </c:pt>
              </c:numCache>
            </c:numRef>
          </c:val>
          <c:smooth val="0"/>
        </c:ser>
        <c:dLbls>
          <c:showLegendKey val="0"/>
          <c:showVal val="0"/>
          <c:showCatName val="0"/>
          <c:showSerName val="0"/>
          <c:showPercent val="0"/>
          <c:showBubbleSize val="0"/>
        </c:dLbls>
        <c:marker val="1"/>
        <c:smooth val="0"/>
        <c:axId val="106215680"/>
        <c:axId val="107282432"/>
      </c:lineChart>
      <c:lineChart>
        <c:grouping val="standard"/>
        <c:varyColors val="0"/>
        <c:ser>
          <c:idx val="0"/>
          <c:order val="0"/>
          <c:tx>
            <c:v>TFP (right axis)</c:v>
          </c:tx>
          <c:spPr>
            <a:ln w="25400">
              <a:solidFill>
                <a:srgbClr val="92D050"/>
              </a:solidFill>
              <a:prstDash val="dash"/>
            </a:ln>
          </c:spPr>
          <c:marker>
            <c:symbol val="none"/>
          </c:marker>
          <c:cat>
            <c:multiLvlStrRef>
              <c:f>'df10.1'!$BR$2:$CG$2</c:f>
            </c:multiLvlStrRef>
          </c:cat>
          <c:val>
            <c:numRef>
              <c:f>'df10.1'!$G$97:$V$97</c:f>
              <c:numCache>
                <c:formatCode>General</c:formatCode>
                <c:ptCount val="16"/>
                <c:pt idx="0">
                  <c:v>1</c:v>
                </c:pt>
                <c:pt idx="1">
                  <c:v>1.0470925055073346</c:v>
                </c:pt>
                <c:pt idx="2">
                  <c:v>1.1121402736216746</c:v>
                </c:pt>
                <c:pt idx="3">
                  <c:v>1.1865430084815682</c:v>
                </c:pt>
                <c:pt idx="4">
                  <c:v>1.216192006184156</c:v>
                </c:pt>
                <c:pt idx="5">
                  <c:v>1.2918866553071833</c:v>
                </c:pt>
                <c:pt idx="6">
                  <c:v>1.3431568299803536</c:v>
                </c:pt>
                <c:pt idx="7">
                  <c:v>1.3945113691428959</c:v>
                </c:pt>
                <c:pt idx="8">
                  <c:v>1.4429609462111279</c:v>
                </c:pt>
                <c:pt idx="9">
                  <c:v>1.4806098552161546</c:v>
                </c:pt>
                <c:pt idx="10">
                  <c:v>1.5394005267273867</c:v>
                </c:pt>
                <c:pt idx="11">
                  <c:v>1.5732471313933691</c:v>
                </c:pt>
                <c:pt idx="12">
                  <c:v>1.5928291757789623</c:v>
                </c:pt>
                <c:pt idx="13">
                  <c:v>1.6465331730324277</c:v>
                </c:pt>
                <c:pt idx="14">
                  <c:v>1.7194092070661482</c:v>
                </c:pt>
                <c:pt idx="15">
                  <c:v>1.7278113578357706</c:v>
                </c:pt>
              </c:numCache>
            </c:numRef>
          </c:val>
          <c:smooth val="0"/>
        </c:ser>
        <c:ser>
          <c:idx val="2"/>
          <c:order val="2"/>
          <c:tx>
            <c:v>GDP per Capita (right axis)</c:v>
          </c:tx>
          <c:spPr>
            <a:ln w="22225">
              <a:solidFill>
                <a:srgbClr val="FF0000"/>
              </a:solidFill>
              <a:prstDash val="sysDash"/>
            </a:ln>
          </c:spPr>
          <c:marker>
            <c:symbol val="none"/>
          </c:marker>
          <c:cat>
            <c:multiLvlStrRef>
              <c:f>'df10.1'!$BR$2:$CG$2</c:f>
            </c:multiLvlStrRef>
          </c:cat>
          <c:val>
            <c:numRef>
              <c:f>'df10.1'!$BR$97:$CG$97</c:f>
              <c:numCache>
                <c:formatCode>General</c:formatCode>
                <c:ptCount val="16"/>
                <c:pt idx="0">
                  <c:v>1</c:v>
                </c:pt>
                <c:pt idx="1">
                  <c:v>1.071862508851497</c:v>
                </c:pt>
                <c:pt idx="2">
                  <c:v>1.1561692411844395</c:v>
                </c:pt>
                <c:pt idx="3">
                  <c:v>1.2651931885955015</c:v>
                </c:pt>
                <c:pt idx="4">
                  <c:v>1.330599984481087</c:v>
                </c:pt>
                <c:pt idx="5">
                  <c:v>1.4470796790695901</c:v>
                </c:pt>
                <c:pt idx="6">
                  <c:v>1.5399612286852957</c:v>
                </c:pt>
                <c:pt idx="7">
                  <c:v>1.6306150734145579</c:v>
                </c:pt>
                <c:pt idx="8">
                  <c:v>1.7244254106617591</c:v>
                </c:pt>
                <c:pt idx="9">
                  <c:v>1.7958973115365959</c:v>
                </c:pt>
                <c:pt idx="10">
                  <c:v>1.9204812688963195</c:v>
                </c:pt>
                <c:pt idx="11">
                  <c:v>2.0209375022643234</c:v>
                </c:pt>
                <c:pt idx="12">
                  <c:v>2.1366672292563402</c:v>
                </c:pt>
                <c:pt idx="13">
                  <c:v>2.2876488508795143</c:v>
                </c:pt>
                <c:pt idx="14">
                  <c:v>2.4729493139668244</c:v>
                </c:pt>
                <c:pt idx="15">
                  <c:v>2.5669775867293319</c:v>
                </c:pt>
              </c:numCache>
            </c:numRef>
          </c:val>
          <c:smooth val="0"/>
        </c:ser>
        <c:dLbls>
          <c:showLegendKey val="0"/>
          <c:showVal val="0"/>
          <c:showCatName val="0"/>
          <c:showSerName val="0"/>
          <c:showPercent val="0"/>
          <c:showBubbleSize val="0"/>
        </c:dLbls>
        <c:marker val="1"/>
        <c:smooth val="0"/>
        <c:axId val="107290624"/>
        <c:axId val="107284352"/>
      </c:lineChart>
      <c:catAx>
        <c:axId val="106215680"/>
        <c:scaling>
          <c:orientation val="minMax"/>
        </c:scaling>
        <c:delete val="0"/>
        <c:axPos val="b"/>
        <c:numFmt formatCode="General" sourceLinked="1"/>
        <c:majorTickMark val="out"/>
        <c:minorTickMark val="none"/>
        <c:tickLblPos val="nextTo"/>
        <c:crossAx val="107282432"/>
        <c:crosses val="autoZero"/>
        <c:auto val="1"/>
        <c:lblAlgn val="ctr"/>
        <c:lblOffset val="100"/>
        <c:noMultiLvlLbl val="0"/>
      </c:catAx>
      <c:valAx>
        <c:axId val="107282432"/>
        <c:scaling>
          <c:orientation val="minMax"/>
          <c:min val="0.1"/>
        </c:scaling>
        <c:delete val="0"/>
        <c:axPos val="l"/>
        <c:title>
          <c:tx>
            <c:rich>
              <a:bodyPr rot="-5400000" vert="horz"/>
              <a:lstStyle/>
              <a:p>
                <a:pPr>
                  <a:defRPr/>
                </a:pPr>
                <a:r>
                  <a:rPr lang="en-US" b="0"/>
                  <a:t>Saving rate</a:t>
                </a:r>
              </a:p>
            </c:rich>
          </c:tx>
          <c:layout/>
          <c:overlay val="0"/>
        </c:title>
        <c:numFmt formatCode="#,##0.00" sourceLinked="0"/>
        <c:majorTickMark val="out"/>
        <c:minorTickMark val="none"/>
        <c:tickLblPos val="nextTo"/>
        <c:crossAx val="106215680"/>
        <c:crosses val="autoZero"/>
        <c:crossBetween val="between"/>
      </c:valAx>
      <c:valAx>
        <c:axId val="107284352"/>
        <c:scaling>
          <c:orientation val="minMax"/>
          <c:max val="2.6"/>
          <c:min val="0.8"/>
        </c:scaling>
        <c:delete val="0"/>
        <c:axPos val="r"/>
        <c:title>
          <c:tx>
            <c:rich>
              <a:bodyPr rot="-5400000" vert="horz"/>
              <a:lstStyle/>
              <a:p>
                <a:pPr>
                  <a:defRPr b="0"/>
                </a:pPr>
                <a:r>
                  <a:rPr lang="en-US" b="0"/>
                  <a:t>TFP and GDP per capita (normalized)</a:t>
                </a:r>
              </a:p>
            </c:rich>
          </c:tx>
          <c:layout/>
          <c:overlay val="0"/>
        </c:title>
        <c:numFmt formatCode="#,##0.0" sourceLinked="0"/>
        <c:majorTickMark val="out"/>
        <c:minorTickMark val="none"/>
        <c:tickLblPos val="nextTo"/>
        <c:crossAx val="107290624"/>
        <c:crosses val="max"/>
        <c:crossBetween val="between"/>
      </c:valAx>
      <c:catAx>
        <c:axId val="107290624"/>
        <c:scaling>
          <c:orientation val="minMax"/>
        </c:scaling>
        <c:delete val="1"/>
        <c:axPos val="b"/>
        <c:title>
          <c:tx>
            <c:rich>
              <a:bodyPr/>
              <a:lstStyle/>
              <a:p>
                <a:pPr>
                  <a:defRPr/>
                </a:pPr>
                <a:r>
                  <a:rPr lang="en-US" b="0"/>
                  <a:t>Years after shock</a:t>
                </a:r>
              </a:p>
            </c:rich>
          </c:tx>
          <c:layout/>
          <c:overlay val="0"/>
        </c:title>
        <c:numFmt formatCode="General" sourceLinked="1"/>
        <c:majorTickMark val="out"/>
        <c:minorTickMark val="none"/>
        <c:tickLblPos val="nextTo"/>
        <c:crossAx val="107284352"/>
        <c:crosses val="autoZero"/>
        <c:auto val="1"/>
        <c:lblAlgn val="ctr"/>
        <c:lblOffset val="100"/>
        <c:noMultiLvlLbl val="0"/>
      </c:catAx>
    </c:plotArea>
    <c:legend>
      <c:legendPos val="r"/>
      <c:layout>
        <c:manualLayout>
          <c:xMode val="edge"/>
          <c:yMode val="edge"/>
          <c:x val="0.15672854371927325"/>
          <c:y val="0.85674575795082475"/>
          <c:w val="0.67906300356428506"/>
          <c:h val="0.1366609608581536"/>
        </c:manualLayout>
      </c:layout>
      <c:overlay val="0"/>
    </c:legend>
    <c:plotVisOnly val="1"/>
    <c:dispBlanksAs val="gap"/>
    <c:showDLblsOverMax val="0"/>
  </c:chart>
  <c:spPr>
    <a:noFill/>
    <a:ln>
      <a:noFill/>
    </a:ln>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46522309711286E-2"/>
          <c:y val="0.13265999644781243"/>
          <c:w val="0.33736446878340953"/>
          <c:h val="0.58008538406383414"/>
        </c:manualLayout>
      </c:layout>
      <c:lineChart>
        <c:grouping val="standard"/>
        <c:varyColors val="0"/>
        <c:ser>
          <c:idx val="1"/>
          <c:order val="1"/>
          <c:tx>
            <c:v>Saving Rate (left axis)</c:v>
          </c:tx>
          <c:spPr>
            <a:ln>
              <a:solidFill>
                <a:srgbClr val="0070C0"/>
              </a:solidFill>
            </a:ln>
          </c:spPr>
          <c:marker>
            <c:symbol val="none"/>
          </c:marker>
          <c:cat>
            <c:numRef>
              <c:f>'df10.1'!$AB$77:$AQ$77</c:f>
            </c:numRef>
          </c:cat>
          <c:val>
            <c:numRef>
              <c:f>'df10.1'!$AB$96:$AQ$96</c:f>
              <c:numCache>
                <c:formatCode>General</c:formatCode>
                <c:ptCount val="16"/>
                <c:pt idx="0">
                  <c:v>9.0475148985908999E-2</c:v>
                </c:pt>
                <c:pt idx="1">
                  <c:v>9.0803594526124978E-2</c:v>
                </c:pt>
                <c:pt idx="2">
                  <c:v>8.7031318176497258E-2</c:v>
                </c:pt>
                <c:pt idx="3">
                  <c:v>7.4781179142590332E-2</c:v>
                </c:pt>
                <c:pt idx="4">
                  <c:v>7.4733984339956094E-2</c:v>
                </c:pt>
                <c:pt idx="5">
                  <c:v>7.9157364262762764E-2</c:v>
                </c:pt>
                <c:pt idx="6">
                  <c:v>7.8110017467863793E-2</c:v>
                </c:pt>
                <c:pt idx="7">
                  <c:v>9.4077323296793691E-2</c:v>
                </c:pt>
                <c:pt idx="8">
                  <c:v>0.11405751875724419</c:v>
                </c:pt>
                <c:pt idx="9">
                  <c:v>0.14356532031956659</c:v>
                </c:pt>
                <c:pt idx="10">
                  <c:v>0.19242819200533892</c:v>
                </c:pt>
                <c:pt idx="11">
                  <c:v>0.18670503072921682</c:v>
                </c:pt>
                <c:pt idx="12">
                  <c:v>0.20380010853765043</c:v>
                </c:pt>
                <c:pt idx="13">
                  <c:v>0.21746954613393985</c:v>
                </c:pt>
                <c:pt idx="14">
                  <c:v>0.21340713956688043</c:v>
                </c:pt>
                <c:pt idx="15">
                  <c:v>0.2112944254220108</c:v>
                </c:pt>
              </c:numCache>
            </c:numRef>
          </c:val>
          <c:smooth val="0"/>
        </c:ser>
        <c:dLbls>
          <c:showLegendKey val="0"/>
          <c:showVal val="0"/>
          <c:showCatName val="0"/>
          <c:showSerName val="0"/>
          <c:showPercent val="0"/>
          <c:showBubbleSize val="0"/>
        </c:dLbls>
        <c:marker val="1"/>
        <c:smooth val="0"/>
        <c:axId val="219530368"/>
        <c:axId val="219532288"/>
      </c:lineChart>
      <c:lineChart>
        <c:grouping val="standard"/>
        <c:varyColors val="0"/>
        <c:ser>
          <c:idx val="0"/>
          <c:order val="0"/>
          <c:tx>
            <c:v>TFP (right axis)</c:v>
          </c:tx>
          <c:spPr>
            <a:ln w="25400">
              <a:solidFill>
                <a:srgbClr val="92D050"/>
              </a:solidFill>
              <a:prstDash val="dash"/>
            </a:ln>
          </c:spPr>
          <c:marker>
            <c:symbol val="none"/>
          </c:marker>
          <c:cat>
            <c:numRef>
              <c:f>'df10.1'!$BR$2:$CG$2</c:f>
            </c:numRef>
          </c:cat>
          <c:val>
            <c:numRef>
              <c:f>'df10.1'!$G$96:$V$96</c:f>
              <c:numCache>
                <c:formatCode>General</c:formatCode>
                <c:ptCount val="16"/>
                <c:pt idx="0">
                  <c:v>1</c:v>
                </c:pt>
                <c:pt idx="1">
                  <c:v>0.99076248996556315</c:v>
                </c:pt>
                <c:pt idx="2">
                  <c:v>0.99991336261080954</c:v>
                </c:pt>
                <c:pt idx="3">
                  <c:v>0.9879313314808269</c:v>
                </c:pt>
                <c:pt idx="4">
                  <c:v>0.99661975836729821</c:v>
                </c:pt>
                <c:pt idx="5">
                  <c:v>1.0040920806898315</c:v>
                </c:pt>
                <c:pt idx="6">
                  <c:v>1.0141229154444078</c:v>
                </c:pt>
                <c:pt idx="7">
                  <c:v>0.98713600455858996</c:v>
                </c:pt>
                <c:pt idx="8">
                  <c:v>0.95784058512169679</c:v>
                </c:pt>
                <c:pt idx="9">
                  <c:v>0.95778897567757559</c:v>
                </c:pt>
                <c:pt idx="10">
                  <c:v>0.9517708429069569</c:v>
                </c:pt>
                <c:pt idx="11">
                  <c:v>0.96353511687190441</c:v>
                </c:pt>
                <c:pt idx="12">
                  <c:v>0.98058361370007474</c:v>
                </c:pt>
                <c:pt idx="13">
                  <c:v>0.99048525740472626</c:v>
                </c:pt>
                <c:pt idx="14">
                  <c:v>1.0075394403586579</c:v>
                </c:pt>
                <c:pt idx="15">
                  <c:v>1.0054167097247142</c:v>
                </c:pt>
              </c:numCache>
            </c:numRef>
          </c:val>
          <c:smooth val="0"/>
        </c:ser>
        <c:ser>
          <c:idx val="2"/>
          <c:order val="2"/>
          <c:tx>
            <c:v>GDP per capita (right axis)</c:v>
          </c:tx>
          <c:spPr>
            <a:ln w="22225">
              <a:solidFill>
                <a:srgbClr val="FF0000"/>
              </a:solidFill>
              <a:prstDash val="sysDash"/>
            </a:ln>
          </c:spPr>
          <c:marker>
            <c:symbol val="none"/>
          </c:marker>
          <c:cat>
            <c:numRef>
              <c:f>'df10.1'!$BR$2:$CG$2</c:f>
            </c:numRef>
          </c:cat>
          <c:val>
            <c:numRef>
              <c:f>'df10.1'!$BR$96:$CG$96</c:f>
              <c:numCache>
                <c:formatCode>General</c:formatCode>
                <c:ptCount val="16"/>
                <c:pt idx="0">
                  <c:v>1</c:v>
                </c:pt>
                <c:pt idx="1">
                  <c:v>0.99824988810296567</c:v>
                </c:pt>
                <c:pt idx="2">
                  <c:v>0.99701952430538632</c:v>
                </c:pt>
                <c:pt idx="3">
                  <c:v>0.99890587291926403</c:v>
                </c:pt>
                <c:pt idx="4">
                  <c:v>0.99930246296725089</c:v>
                </c:pt>
                <c:pt idx="5">
                  <c:v>0.99891830891010769</c:v>
                </c:pt>
                <c:pt idx="6">
                  <c:v>1.0007506233114476</c:v>
                </c:pt>
                <c:pt idx="7">
                  <c:v>0.99388167936464378</c:v>
                </c:pt>
                <c:pt idx="8">
                  <c:v>0.99112073518344879</c:v>
                </c:pt>
                <c:pt idx="9">
                  <c:v>0.97987583035338011</c:v>
                </c:pt>
                <c:pt idx="10">
                  <c:v>0.97757529947133448</c:v>
                </c:pt>
                <c:pt idx="11">
                  <c:v>0.97849936963232786</c:v>
                </c:pt>
                <c:pt idx="12">
                  <c:v>0.9783915923993608</c:v>
                </c:pt>
                <c:pt idx="13">
                  <c:v>0.98059258570436703</c:v>
                </c:pt>
                <c:pt idx="14">
                  <c:v>0.99141819741445458</c:v>
                </c:pt>
                <c:pt idx="15">
                  <c:v>0.99234220473752666</c:v>
                </c:pt>
              </c:numCache>
            </c:numRef>
          </c:val>
          <c:smooth val="0"/>
        </c:ser>
        <c:dLbls>
          <c:showLegendKey val="0"/>
          <c:showVal val="0"/>
          <c:showCatName val="0"/>
          <c:showSerName val="0"/>
          <c:showPercent val="0"/>
          <c:showBubbleSize val="0"/>
        </c:dLbls>
        <c:marker val="1"/>
        <c:smooth val="0"/>
        <c:axId val="333942144"/>
        <c:axId val="333940224"/>
      </c:lineChart>
      <c:catAx>
        <c:axId val="219530368"/>
        <c:scaling>
          <c:orientation val="minMax"/>
        </c:scaling>
        <c:delete val="0"/>
        <c:axPos val="b"/>
        <c:title>
          <c:tx>
            <c:rich>
              <a:bodyPr/>
              <a:lstStyle/>
              <a:p>
                <a:pPr>
                  <a:defRPr/>
                </a:pPr>
                <a:r>
                  <a:rPr lang="en-US" b="0"/>
                  <a:t>Years after shock</a:t>
                </a:r>
              </a:p>
            </c:rich>
          </c:tx>
          <c:layout/>
          <c:overlay val="0"/>
        </c:title>
        <c:numFmt formatCode="General" sourceLinked="1"/>
        <c:majorTickMark val="none"/>
        <c:minorTickMark val="none"/>
        <c:tickLblPos val="nextTo"/>
        <c:crossAx val="219532288"/>
        <c:crosses val="autoZero"/>
        <c:auto val="1"/>
        <c:lblAlgn val="ctr"/>
        <c:lblOffset val="100"/>
        <c:noMultiLvlLbl val="0"/>
      </c:catAx>
      <c:valAx>
        <c:axId val="219532288"/>
        <c:scaling>
          <c:orientation val="minMax"/>
          <c:max val="0.35000000000000003"/>
          <c:min val="0"/>
        </c:scaling>
        <c:delete val="0"/>
        <c:axPos val="l"/>
        <c:numFmt formatCode="#,##0.00" sourceLinked="0"/>
        <c:majorTickMark val="none"/>
        <c:minorTickMark val="none"/>
        <c:tickLblPos val="nextTo"/>
        <c:crossAx val="219530368"/>
        <c:crosses val="autoZero"/>
        <c:crossBetween val="between"/>
      </c:valAx>
      <c:valAx>
        <c:axId val="333940224"/>
        <c:scaling>
          <c:orientation val="minMax"/>
          <c:max val="1.4"/>
          <c:min val="0.9"/>
        </c:scaling>
        <c:delete val="0"/>
        <c:axPos val="r"/>
        <c:title>
          <c:tx>
            <c:rich>
              <a:bodyPr rot="-5400000" vert="horz"/>
              <a:lstStyle/>
              <a:p>
                <a:pPr>
                  <a:defRPr/>
                </a:pPr>
                <a:r>
                  <a:rPr lang="en-US" b="0"/>
                  <a:t>TFP and GDP per capita (normalized)</a:t>
                </a:r>
              </a:p>
            </c:rich>
          </c:tx>
          <c:layout/>
          <c:overlay val="0"/>
        </c:title>
        <c:numFmt formatCode="#,##0.00" sourceLinked="0"/>
        <c:majorTickMark val="out"/>
        <c:minorTickMark val="none"/>
        <c:tickLblPos val="nextTo"/>
        <c:crossAx val="333942144"/>
        <c:crosses val="max"/>
        <c:crossBetween val="between"/>
      </c:valAx>
      <c:catAx>
        <c:axId val="333942144"/>
        <c:scaling>
          <c:orientation val="minMax"/>
        </c:scaling>
        <c:delete val="1"/>
        <c:axPos val="b"/>
        <c:numFmt formatCode="General" sourceLinked="1"/>
        <c:majorTickMark val="out"/>
        <c:minorTickMark val="none"/>
        <c:tickLblPos val="nextTo"/>
        <c:crossAx val="333940224"/>
        <c:crosses val="autoZero"/>
        <c:auto val="1"/>
        <c:lblAlgn val="ctr"/>
        <c:lblOffset val="100"/>
        <c:noMultiLvlLbl val="0"/>
      </c:catAx>
    </c:plotArea>
    <c:legend>
      <c:legendPos val="r"/>
      <c:layout>
        <c:manualLayout>
          <c:xMode val="edge"/>
          <c:yMode val="edge"/>
          <c:x val="1.2442601111170204E-2"/>
          <c:y val="0.88597688446838885"/>
          <c:w val="0.96983089228600372"/>
          <c:h val="0.1117170879955795"/>
        </c:manualLayout>
      </c:layout>
      <c:overlay val="0"/>
    </c:legend>
    <c:plotVisOnly val="1"/>
    <c:dispBlanksAs val="gap"/>
    <c:showDLblsOverMax val="0"/>
  </c:chart>
  <c:spPr>
    <a:ln>
      <a:noFill/>
    </a:ln>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085739282589675E-2"/>
          <c:y val="0.18919177655984493"/>
          <c:w val="0.72206886136263038"/>
          <c:h val="0.63464311641895821"/>
        </c:manualLayout>
      </c:layout>
      <c:lineChart>
        <c:grouping val="standard"/>
        <c:varyColors val="0"/>
        <c:ser>
          <c:idx val="1"/>
          <c:order val="1"/>
          <c:tx>
            <c:v>Savings (left)</c:v>
          </c:tx>
          <c:spPr>
            <a:ln>
              <a:solidFill>
                <a:srgbClr val="0070C0"/>
              </a:solidFill>
            </a:ln>
          </c:spPr>
          <c:marker>
            <c:symbol val="none"/>
          </c:marker>
          <c:cat>
            <c:numRef>
              <c:f>'df10.1'!$AB$77:$AQ$77</c:f>
            </c:numRef>
          </c:cat>
          <c:val>
            <c:numRef>
              <c:f>'df10.1'!$AB$95:$AQ$95</c:f>
              <c:numCache>
                <c:formatCode>General</c:formatCode>
                <c:ptCount val="16"/>
                <c:pt idx="0">
                  <c:v>0.10085042387023668</c:v>
                </c:pt>
                <c:pt idx="1">
                  <c:v>0.12245131767376023</c:v>
                </c:pt>
                <c:pt idx="2">
                  <c:v>0.13822894394489191</c:v>
                </c:pt>
                <c:pt idx="3">
                  <c:v>0.14822164290950651</c:v>
                </c:pt>
                <c:pt idx="4">
                  <c:v>0.16298172413967676</c:v>
                </c:pt>
                <c:pt idx="5">
                  <c:v>0.17452887450234686</c:v>
                </c:pt>
                <c:pt idx="6">
                  <c:v>0.18084562201308282</c:v>
                </c:pt>
                <c:pt idx="7">
                  <c:v>0.17431238855919604</c:v>
                </c:pt>
                <c:pt idx="8">
                  <c:v>0.1955813161963986</c:v>
                </c:pt>
                <c:pt idx="9">
                  <c:v>0.20414024930192745</c:v>
                </c:pt>
                <c:pt idx="10">
                  <c:v>0.24894749383656448</c:v>
                </c:pt>
                <c:pt idx="11">
                  <c:v>0.2687490173943709</c:v>
                </c:pt>
                <c:pt idx="12">
                  <c:v>0.28476048428541895</c:v>
                </c:pt>
                <c:pt idx="13">
                  <c:v>0.2932209390018094</c:v>
                </c:pt>
                <c:pt idx="14">
                  <c:v>0.30028123765671766</c:v>
                </c:pt>
                <c:pt idx="15">
                  <c:v>0.30324638808449916</c:v>
                </c:pt>
              </c:numCache>
            </c:numRef>
          </c:val>
          <c:smooth val="0"/>
        </c:ser>
        <c:dLbls>
          <c:showLegendKey val="0"/>
          <c:showVal val="0"/>
          <c:showCatName val="0"/>
          <c:showSerName val="0"/>
          <c:showPercent val="0"/>
          <c:showBubbleSize val="0"/>
        </c:dLbls>
        <c:marker val="1"/>
        <c:smooth val="0"/>
        <c:axId val="72402432"/>
        <c:axId val="72404352"/>
      </c:lineChart>
      <c:lineChart>
        <c:grouping val="standard"/>
        <c:varyColors val="0"/>
        <c:ser>
          <c:idx val="0"/>
          <c:order val="0"/>
          <c:tx>
            <c:v>TFP (right)</c:v>
          </c:tx>
          <c:spPr>
            <a:ln w="25400">
              <a:solidFill>
                <a:srgbClr val="92D050"/>
              </a:solidFill>
              <a:prstDash val="dash"/>
            </a:ln>
          </c:spPr>
          <c:marker>
            <c:symbol val="none"/>
          </c:marker>
          <c:cat>
            <c:numRef>
              <c:f>'df10.1'!$BR$2:$CG$2</c:f>
            </c:numRef>
          </c:cat>
          <c:val>
            <c:numRef>
              <c:f>'df10.1'!$G$95:$V$95</c:f>
              <c:numCache>
                <c:formatCode>General</c:formatCode>
                <c:ptCount val="16"/>
                <c:pt idx="0">
                  <c:v>1</c:v>
                </c:pt>
                <c:pt idx="1">
                  <c:v>1.0325461942118281</c:v>
                </c:pt>
                <c:pt idx="2">
                  <c:v>1.0657612543368769</c:v>
                </c:pt>
                <c:pt idx="3">
                  <c:v>1.1257608433392681</c:v>
                </c:pt>
                <c:pt idx="4">
                  <c:v>1.1754068380447524</c:v>
                </c:pt>
                <c:pt idx="5">
                  <c:v>1.2016742918573071</c:v>
                </c:pt>
                <c:pt idx="6">
                  <c:v>1.2158966310299009</c:v>
                </c:pt>
                <c:pt idx="7">
                  <c:v>1.2266561901321087</c:v>
                </c:pt>
                <c:pt idx="8">
                  <c:v>1.2446673973712383</c:v>
                </c:pt>
                <c:pt idx="9">
                  <c:v>1.2647603849874551</c:v>
                </c:pt>
                <c:pt idx="10">
                  <c:v>1.2768278135283733</c:v>
                </c:pt>
                <c:pt idx="11">
                  <c:v>1.304413099277979</c:v>
                </c:pt>
                <c:pt idx="12">
                  <c:v>1.3258367788911858</c:v>
                </c:pt>
                <c:pt idx="13">
                  <c:v>1.3277806573540258</c:v>
                </c:pt>
                <c:pt idx="14">
                  <c:v>1.3801544862803901</c:v>
                </c:pt>
                <c:pt idx="15">
                  <c:v>1.3686800273325115</c:v>
                </c:pt>
              </c:numCache>
            </c:numRef>
          </c:val>
          <c:smooth val="0"/>
        </c:ser>
        <c:ser>
          <c:idx val="2"/>
          <c:order val="2"/>
          <c:tx>
            <c:v>Ypc (right)</c:v>
          </c:tx>
          <c:spPr>
            <a:ln w="22225">
              <a:solidFill>
                <a:srgbClr val="FF0000"/>
              </a:solidFill>
              <a:prstDash val="sysDash"/>
            </a:ln>
          </c:spPr>
          <c:marker>
            <c:symbol val="none"/>
          </c:marker>
          <c:cat>
            <c:numRef>
              <c:f>'df10.1'!$BR$2:$CG$2</c:f>
            </c:numRef>
          </c:cat>
          <c:val>
            <c:numRef>
              <c:f>'df10.1'!$BR$95:$CG$95</c:f>
              <c:numCache>
                <c:formatCode>General</c:formatCode>
                <c:ptCount val="16"/>
                <c:pt idx="0">
                  <c:v>1</c:v>
                </c:pt>
                <c:pt idx="1">
                  <c:v>1.0147826579286585</c:v>
                </c:pt>
                <c:pt idx="2">
                  <c:v>1.0135452049934204</c:v>
                </c:pt>
                <c:pt idx="3">
                  <c:v>1.0316057857453569</c:v>
                </c:pt>
                <c:pt idx="4">
                  <c:v>1.0472058155390003</c:v>
                </c:pt>
                <c:pt idx="5">
                  <c:v>1.045950091963326</c:v>
                </c:pt>
                <c:pt idx="6">
                  <c:v>1.0441862268082491</c:v>
                </c:pt>
                <c:pt idx="7">
                  <c:v>1.0420997636793639</c:v>
                </c:pt>
                <c:pt idx="8">
                  <c:v>1.0477172863245143</c:v>
                </c:pt>
                <c:pt idx="9">
                  <c:v>1.0756910541889886</c:v>
                </c:pt>
                <c:pt idx="10">
                  <c:v>1.0728462922248581</c:v>
                </c:pt>
                <c:pt idx="11">
                  <c:v>1.0822682526829628</c:v>
                </c:pt>
                <c:pt idx="12">
                  <c:v>1.0824289463245214</c:v>
                </c:pt>
                <c:pt idx="13">
                  <c:v>1.100929583391187</c:v>
                </c:pt>
                <c:pt idx="14">
                  <c:v>1.1611096324453449</c:v>
                </c:pt>
                <c:pt idx="15">
                  <c:v>1.1811818456488117</c:v>
                </c:pt>
              </c:numCache>
            </c:numRef>
          </c:val>
          <c:smooth val="0"/>
        </c:ser>
        <c:dLbls>
          <c:showLegendKey val="0"/>
          <c:showVal val="0"/>
          <c:showCatName val="0"/>
          <c:showSerName val="0"/>
          <c:showPercent val="0"/>
          <c:showBubbleSize val="0"/>
        </c:dLbls>
        <c:marker val="1"/>
        <c:smooth val="0"/>
        <c:axId val="73513984"/>
        <c:axId val="73512064"/>
      </c:lineChart>
      <c:catAx>
        <c:axId val="72402432"/>
        <c:scaling>
          <c:orientation val="minMax"/>
        </c:scaling>
        <c:delete val="0"/>
        <c:axPos val="b"/>
        <c:title>
          <c:tx>
            <c:rich>
              <a:bodyPr/>
              <a:lstStyle/>
              <a:p>
                <a:pPr>
                  <a:defRPr/>
                </a:pPr>
                <a:r>
                  <a:rPr lang="en-US" b="0"/>
                  <a:t>Years after shock</a:t>
                </a:r>
              </a:p>
            </c:rich>
          </c:tx>
          <c:layout/>
          <c:overlay val="0"/>
        </c:title>
        <c:numFmt formatCode="General" sourceLinked="1"/>
        <c:majorTickMark val="out"/>
        <c:minorTickMark val="none"/>
        <c:tickLblPos val="nextTo"/>
        <c:crossAx val="72404352"/>
        <c:crosses val="autoZero"/>
        <c:auto val="1"/>
        <c:lblAlgn val="ctr"/>
        <c:lblOffset val="100"/>
        <c:noMultiLvlLbl val="0"/>
      </c:catAx>
      <c:valAx>
        <c:axId val="72404352"/>
        <c:scaling>
          <c:orientation val="minMax"/>
        </c:scaling>
        <c:delete val="0"/>
        <c:axPos val="l"/>
        <c:numFmt formatCode="#,##0.00" sourceLinked="0"/>
        <c:majorTickMark val="out"/>
        <c:minorTickMark val="none"/>
        <c:tickLblPos val="nextTo"/>
        <c:crossAx val="72402432"/>
        <c:crosses val="autoZero"/>
        <c:crossBetween val="between"/>
      </c:valAx>
      <c:valAx>
        <c:axId val="73512064"/>
        <c:scaling>
          <c:orientation val="minMax"/>
          <c:max val="1.4"/>
          <c:min val="0.9"/>
        </c:scaling>
        <c:delete val="0"/>
        <c:axPos val="r"/>
        <c:title>
          <c:tx>
            <c:rich>
              <a:bodyPr rot="-5400000" vert="horz"/>
              <a:lstStyle/>
              <a:p>
                <a:pPr>
                  <a:defRPr b="0"/>
                </a:pPr>
                <a:r>
                  <a:rPr lang="en-US" b="0"/>
                  <a:t>TFP and GDP per capita (normalized)</a:t>
                </a:r>
              </a:p>
            </c:rich>
          </c:tx>
          <c:layout/>
          <c:overlay val="0"/>
        </c:title>
        <c:numFmt formatCode="#,##0.00" sourceLinked="0"/>
        <c:majorTickMark val="out"/>
        <c:minorTickMark val="none"/>
        <c:tickLblPos val="nextTo"/>
        <c:crossAx val="73513984"/>
        <c:crosses val="max"/>
        <c:crossBetween val="between"/>
      </c:valAx>
      <c:catAx>
        <c:axId val="73513984"/>
        <c:scaling>
          <c:orientation val="minMax"/>
        </c:scaling>
        <c:delete val="1"/>
        <c:axPos val="b"/>
        <c:numFmt formatCode="General" sourceLinked="1"/>
        <c:majorTickMark val="out"/>
        <c:minorTickMark val="none"/>
        <c:tickLblPos val="nextTo"/>
        <c:crossAx val="73512064"/>
        <c:crosses val="autoZero"/>
        <c:auto val="1"/>
        <c:lblAlgn val="ctr"/>
        <c:lblOffset val="100"/>
        <c:noMultiLvlLbl val="0"/>
      </c:catAx>
    </c:plotArea>
    <c:plotVisOnly val="1"/>
    <c:dispBlanksAs val="gap"/>
    <c:showDLblsOverMax val="0"/>
  </c:chart>
  <c:spPr>
    <a:ln>
      <a:noFill/>
    </a:ln>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b. Chile</a:t>
            </a:r>
          </a:p>
        </c:rich>
      </c:tx>
      <c:layout/>
      <c:overlay val="0"/>
    </c:title>
    <c:autoTitleDeleted val="0"/>
    <c:plotArea>
      <c:layout>
        <c:manualLayout>
          <c:layoutTarget val="inner"/>
          <c:xMode val="edge"/>
          <c:yMode val="edge"/>
          <c:x val="0.11702787502477047"/>
          <c:y val="3.450666568776805E-2"/>
          <c:w val="0.86074195785718999"/>
          <c:h val="0.8625357145042184"/>
        </c:manualLayout>
      </c:layout>
      <c:lineChart>
        <c:grouping val="standard"/>
        <c:varyColors val="0"/>
        <c:ser>
          <c:idx val="2"/>
          <c:order val="1"/>
          <c:tx>
            <c:v>Data</c:v>
          </c:tx>
          <c:spPr>
            <a:ln w="57150">
              <a:solidFill>
                <a:srgbClr val="0000FF"/>
              </a:solidFill>
            </a:ln>
          </c:spPr>
          <c:marker>
            <c:symbol val="none"/>
          </c:marker>
          <c:cat>
            <c:numRef>
              <c:f>'f10.3'!$W$21:$W$59</c:f>
              <c:numCache>
                <c:formatCode>General</c:formatCode>
                <c:ptCount val="39"/>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numCache>
            </c:numRef>
          </c:cat>
          <c:val>
            <c:numRef>
              <c:f>'f10.3'!$AJ$22:$AJ$59</c:f>
              <c:numCache>
                <c:formatCode>General</c:formatCode>
                <c:ptCount val="38"/>
                <c:pt idx="0">
                  <c:v>2.2830077949354703E-2</c:v>
                </c:pt>
                <c:pt idx="1">
                  <c:v>2.1898661609020348E-2</c:v>
                </c:pt>
                <c:pt idx="2">
                  <c:v>4.8184343795231697E-2</c:v>
                </c:pt>
                <c:pt idx="3">
                  <c:v>9.1169209799120854E-2</c:v>
                </c:pt>
                <c:pt idx="4">
                  <c:v>9.3452599504527972E-2</c:v>
                </c:pt>
                <c:pt idx="5">
                  <c:v>0.13129620608737697</c:v>
                </c:pt>
                <c:pt idx="6">
                  <c:v>0.15026240559536405</c:v>
                </c:pt>
                <c:pt idx="7">
                  <c:v>7.1031126937799835E-4</c:v>
                </c:pt>
                <c:pt idx="8">
                  <c:v>-2.0639172502131459E-2</c:v>
                </c:pt>
                <c:pt idx="9">
                  <c:v>3.0812259701384133E-2</c:v>
                </c:pt>
                <c:pt idx="10">
                  <c:v>7.3273652368867404E-2</c:v>
                </c:pt>
                <c:pt idx="11">
                  <c:v>9.4773909941383946E-2</c:v>
                </c:pt>
                <c:pt idx="12">
                  <c:v>0.13462099685462331</c:v>
                </c:pt>
                <c:pt idx="13">
                  <c:v>0.14168303993526898</c:v>
                </c:pt>
                <c:pt idx="14">
                  <c:v>0.17164615865948804</c:v>
                </c:pt>
                <c:pt idx="15">
                  <c:v>0.16750700797643261</c:v>
                </c:pt>
                <c:pt idx="16">
                  <c:v>0.13756686946111293</c:v>
                </c:pt>
                <c:pt idx="17">
                  <c:v>0.16207035892845373</c:v>
                </c:pt>
                <c:pt idx="18">
                  <c:v>0.19238759993212851</c:v>
                </c:pt>
                <c:pt idx="19">
                  <c:v>0.16029386295880926</c:v>
                </c:pt>
                <c:pt idx="20">
                  <c:v>0.18398798195806981</c:v>
                </c:pt>
                <c:pt idx="21">
                  <c:v>0.19969778452135059</c:v>
                </c:pt>
                <c:pt idx="22">
                  <c:v>0.19627744802792496</c:v>
                </c:pt>
                <c:pt idx="23">
                  <c:v>0.18382224124239219</c:v>
                </c:pt>
                <c:pt idx="24">
                  <c:v>0.1084749226428917</c:v>
                </c:pt>
                <c:pt idx="25">
                  <c:v>0.121949111996527</c:v>
                </c:pt>
                <c:pt idx="26">
                  <c:v>0.12287228901970074</c:v>
                </c:pt>
                <c:pt idx="27">
                  <c:v>0.11863348089110214</c:v>
                </c:pt>
                <c:pt idx="28">
                  <c:v>0.11574148709959658</c:v>
                </c:pt>
                <c:pt idx="29">
                  <c:v>0.10105652079625572</c:v>
                </c:pt>
                <c:pt idx="30">
                  <c:v>0.12259649388715566</c:v>
                </c:pt>
                <c:pt idx="31">
                  <c:v>0.10864036298773924</c:v>
                </c:pt>
                <c:pt idx="32">
                  <c:v>0.10813415445814378</c:v>
                </c:pt>
                <c:pt idx="33">
                  <c:v>0.16763887929771262</c:v>
                </c:pt>
                <c:pt idx="34">
                  <c:v>9.4990566665712178E-2</c:v>
                </c:pt>
                <c:pt idx="35">
                  <c:v>0.12025249115336553</c:v>
                </c:pt>
                <c:pt idx="36">
                  <c:v>0.13793817051121979</c:v>
                </c:pt>
                <c:pt idx="37">
                  <c:v>0.15852446419117239</c:v>
                </c:pt>
              </c:numCache>
            </c:numRef>
          </c:val>
          <c:smooth val="0"/>
        </c:ser>
        <c:ser>
          <c:idx val="3"/>
          <c:order val="2"/>
          <c:tx>
            <c:v>Model with TFP and tax reform</c:v>
          </c:tx>
          <c:spPr>
            <a:ln>
              <a:solidFill>
                <a:srgbClr val="FF0000"/>
              </a:solidFill>
            </a:ln>
          </c:spPr>
          <c:marker>
            <c:symbol val="none"/>
          </c:marker>
          <c:cat>
            <c:numRef>
              <c:f>'f10.3'!$W$21:$W$59</c:f>
              <c:numCache>
                <c:formatCode>General</c:formatCode>
                <c:ptCount val="39"/>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numCache>
            </c:numRef>
          </c:cat>
          <c:val>
            <c:numRef>
              <c:f>'f10.3'!$AK$22:$AK$59</c:f>
              <c:numCache>
                <c:formatCode>General</c:formatCode>
                <c:ptCount val="38"/>
                <c:pt idx="0">
                  <c:v>7.8730045476531102E-4</c:v>
                </c:pt>
                <c:pt idx="1">
                  <c:v>-2.34521978536977E-3</c:v>
                </c:pt>
                <c:pt idx="2">
                  <c:v>3.6816841763738901E-2</c:v>
                </c:pt>
                <c:pt idx="3">
                  <c:v>9.0543151163993502E-2</c:v>
                </c:pt>
                <c:pt idx="4">
                  <c:v>0.108623337031356</c:v>
                </c:pt>
                <c:pt idx="5">
                  <c:v>0.15024006099172199</c:v>
                </c:pt>
                <c:pt idx="6">
                  <c:v>0.202480426184284</c:v>
                </c:pt>
                <c:pt idx="7">
                  <c:v>4.44526407465776E-2</c:v>
                </c:pt>
                <c:pt idx="8">
                  <c:v>-0.101992574923664</c:v>
                </c:pt>
                <c:pt idx="9">
                  <c:v>-3.2548210825590097E-2</c:v>
                </c:pt>
                <c:pt idx="10">
                  <c:v>-4.8580551924976498E-2</c:v>
                </c:pt>
                <c:pt idx="11">
                  <c:v>-2.5764757693084801E-2</c:v>
                </c:pt>
                <c:pt idx="12">
                  <c:v>2.60023862316313E-2</c:v>
                </c:pt>
                <c:pt idx="13">
                  <c:v>3.9250839183202997E-2</c:v>
                </c:pt>
                <c:pt idx="14">
                  <c:v>8.5518897581660494E-2</c:v>
                </c:pt>
                <c:pt idx="15">
                  <c:v>4.14552184045162E-2</c:v>
                </c:pt>
                <c:pt idx="16">
                  <c:v>6.8806218669285102E-2</c:v>
                </c:pt>
                <c:pt idx="17">
                  <c:v>0.130002421490021</c:v>
                </c:pt>
                <c:pt idx="18">
                  <c:v>0.14030515610851599</c:v>
                </c:pt>
                <c:pt idx="19">
                  <c:v>0.14087301131201099</c:v>
                </c:pt>
                <c:pt idx="20">
                  <c:v>0.17330529462131999</c:v>
                </c:pt>
                <c:pt idx="21">
                  <c:v>0.16493117035884899</c:v>
                </c:pt>
                <c:pt idx="22">
                  <c:v>0.188680954232923</c:v>
                </c:pt>
                <c:pt idx="23">
                  <c:v>0.14655068248971601</c:v>
                </c:pt>
                <c:pt idx="24">
                  <c:v>0.10387815675231001</c:v>
                </c:pt>
                <c:pt idx="25">
                  <c:v>0.11206253727281899</c:v>
                </c:pt>
                <c:pt idx="26">
                  <c:v>0.10110779192996</c:v>
                </c:pt>
                <c:pt idx="27">
                  <c:v>6.4736155853285696E-2</c:v>
                </c:pt>
                <c:pt idx="28">
                  <c:v>5.3282865649848299E-2</c:v>
                </c:pt>
                <c:pt idx="29">
                  <c:v>9.2004734628721399E-2</c:v>
                </c:pt>
                <c:pt idx="30">
                  <c:v>0.13357280956544801</c:v>
                </c:pt>
                <c:pt idx="31">
                  <c:v>0.122392486069152</c:v>
                </c:pt>
                <c:pt idx="32">
                  <c:v>0.13638065093543</c:v>
                </c:pt>
                <c:pt idx="33">
                  <c:v>0.13799435235093799</c:v>
                </c:pt>
                <c:pt idx="34">
                  <c:v>7.7811480122754004E-2</c:v>
                </c:pt>
                <c:pt idx="35">
                  <c:v>8.1093850668164699E-2</c:v>
                </c:pt>
                <c:pt idx="36">
                  <c:v>9.3594245204961096E-2</c:v>
                </c:pt>
                <c:pt idx="37">
                  <c:v>9.9676607750870005E-2</c:v>
                </c:pt>
              </c:numCache>
            </c:numRef>
          </c:val>
          <c:smooth val="0"/>
        </c:ser>
        <c:ser>
          <c:idx val="1"/>
          <c:order val="0"/>
          <c:tx>
            <c:v>Model with TFP</c:v>
          </c:tx>
          <c:spPr>
            <a:ln>
              <a:solidFill>
                <a:srgbClr val="FF0000"/>
              </a:solidFill>
              <a:prstDash val="sysDash"/>
            </a:ln>
          </c:spPr>
          <c:marker>
            <c:symbol val="none"/>
          </c:marker>
          <c:cat>
            <c:numRef>
              <c:f>'f10.3'!$W$21:$W$59</c:f>
              <c:numCache>
                <c:formatCode>General</c:formatCode>
                <c:ptCount val="39"/>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numCache>
            </c:numRef>
          </c:cat>
          <c:val>
            <c:numRef>
              <c:f>'f10.3'!$AL$22:$AL$59</c:f>
              <c:numCache>
                <c:formatCode>General</c:formatCode>
                <c:ptCount val="38"/>
                <c:pt idx="0">
                  <c:v>-9.5079742694712897E-3</c:v>
                </c:pt>
                <c:pt idx="1">
                  <c:v>-1.44072284811509E-2</c:v>
                </c:pt>
                <c:pt idx="2">
                  <c:v>2.3262788559814299E-2</c:v>
                </c:pt>
                <c:pt idx="3">
                  <c:v>7.5457279504148003E-2</c:v>
                </c:pt>
                <c:pt idx="4">
                  <c:v>9.0809905714192396E-2</c:v>
                </c:pt>
                <c:pt idx="5">
                  <c:v>0.12533769211724699</c:v>
                </c:pt>
                <c:pt idx="6">
                  <c:v>0.17104201188493401</c:v>
                </c:pt>
                <c:pt idx="7">
                  <c:v>-6.7048982799011404E-3</c:v>
                </c:pt>
                <c:pt idx="8">
                  <c:v>-0.17828586488605899</c:v>
                </c:pt>
                <c:pt idx="9">
                  <c:v>-0.118535829084642</c:v>
                </c:pt>
                <c:pt idx="10">
                  <c:v>-0.15682270916515401</c:v>
                </c:pt>
                <c:pt idx="11">
                  <c:v>-0.155978733790686</c:v>
                </c:pt>
                <c:pt idx="12">
                  <c:v>-0.125567260150445</c:v>
                </c:pt>
                <c:pt idx="13">
                  <c:v>-9.8676926890205102E-2</c:v>
                </c:pt>
                <c:pt idx="14">
                  <c:v>-3.2789685372947498E-2</c:v>
                </c:pt>
                <c:pt idx="15">
                  <c:v>-7.7768557113867598E-2</c:v>
                </c:pt>
                <c:pt idx="16">
                  <c:v>-4.1783893995504397E-2</c:v>
                </c:pt>
                <c:pt idx="17">
                  <c:v>3.4196893336043699E-2</c:v>
                </c:pt>
                <c:pt idx="18">
                  <c:v>5.2647067117420697E-2</c:v>
                </c:pt>
                <c:pt idx="19">
                  <c:v>5.9298141186471899E-2</c:v>
                </c:pt>
                <c:pt idx="20">
                  <c:v>0.101748461500589</c:v>
                </c:pt>
                <c:pt idx="21">
                  <c:v>0.10019665718851201</c:v>
                </c:pt>
                <c:pt idx="22">
                  <c:v>0.13385113134005999</c:v>
                </c:pt>
                <c:pt idx="23">
                  <c:v>9.7505032329561703E-2</c:v>
                </c:pt>
                <c:pt idx="24">
                  <c:v>5.7596797263080597E-2</c:v>
                </c:pt>
                <c:pt idx="25">
                  <c:v>6.8625547921878596E-2</c:v>
                </c:pt>
                <c:pt idx="26">
                  <c:v>5.9877984869481003E-2</c:v>
                </c:pt>
                <c:pt idx="27">
                  <c:v>2.29796710407244E-2</c:v>
                </c:pt>
                <c:pt idx="28">
                  <c:v>8.4293232013458001E-3</c:v>
                </c:pt>
                <c:pt idx="29">
                  <c:v>4.5392924250828498E-2</c:v>
                </c:pt>
                <c:pt idx="30">
                  <c:v>8.8822722883753202E-2</c:v>
                </c:pt>
                <c:pt idx="31">
                  <c:v>7.9813738547712301E-2</c:v>
                </c:pt>
                <c:pt idx="32">
                  <c:v>9.6713101711741106E-2</c:v>
                </c:pt>
                <c:pt idx="33">
                  <c:v>0.102186987075576</c:v>
                </c:pt>
                <c:pt idx="34">
                  <c:v>4.3328202313671502E-2</c:v>
                </c:pt>
                <c:pt idx="35">
                  <c:v>4.51343924375089E-2</c:v>
                </c:pt>
                <c:pt idx="36">
                  <c:v>5.6635235598879001E-2</c:v>
                </c:pt>
                <c:pt idx="37">
                  <c:v>6.2407398660229103E-2</c:v>
                </c:pt>
              </c:numCache>
            </c:numRef>
          </c:val>
          <c:smooth val="0"/>
        </c:ser>
        <c:ser>
          <c:idx val="0"/>
          <c:order val="3"/>
          <c:tx>
            <c:v>Model with four driving forces</c:v>
          </c:tx>
          <c:spPr>
            <a:ln>
              <a:solidFill>
                <a:schemeClr val="tx1"/>
              </a:solidFill>
              <a:prstDash val="lgDash"/>
            </a:ln>
          </c:spPr>
          <c:marker>
            <c:symbol val="none"/>
          </c:marker>
          <c:val>
            <c:numRef>
              <c:f>'f10.3'!$AM$22:$AM$59</c:f>
              <c:numCache>
                <c:formatCode>General</c:formatCode>
                <c:ptCount val="38"/>
                <c:pt idx="0">
                  <c:v>4.23007037071675E-2</c:v>
                </c:pt>
                <c:pt idx="1">
                  <c:v>5.2181946576565899E-2</c:v>
                </c:pt>
                <c:pt idx="2">
                  <c:v>7.5263297025839004E-2</c:v>
                </c:pt>
                <c:pt idx="3">
                  <c:v>0.119752888940695</c:v>
                </c:pt>
                <c:pt idx="4">
                  <c:v>0.13187828591801001</c:v>
                </c:pt>
                <c:pt idx="5">
                  <c:v>0.187196062875122</c:v>
                </c:pt>
                <c:pt idx="6">
                  <c:v>0.226745440026554</c:v>
                </c:pt>
                <c:pt idx="7">
                  <c:v>5.1835012307353899E-2</c:v>
                </c:pt>
                <c:pt idx="8">
                  <c:v>-7.7441992154050093E-2</c:v>
                </c:pt>
                <c:pt idx="9">
                  <c:v>-2.0796639587672399E-2</c:v>
                </c:pt>
                <c:pt idx="10">
                  <c:v>-2.9827228493843401E-2</c:v>
                </c:pt>
                <c:pt idx="11">
                  <c:v>-3.3033088071881401E-3</c:v>
                </c:pt>
                <c:pt idx="12">
                  <c:v>6.1979530199533499E-2</c:v>
                </c:pt>
                <c:pt idx="13">
                  <c:v>7.6921191325821897E-2</c:v>
                </c:pt>
                <c:pt idx="14">
                  <c:v>0.122174960000697</c:v>
                </c:pt>
                <c:pt idx="15">
                  <c:v>8.1611663777154494E-2</c:v>
                </c:pt>
                <c:pt idx="16">
                  <c:v>0.105209127541467</c:v>
                </c:pt>
                <c:pt idx="17">
                  <c:v>0.16391953693428901</c:v>
                </c:pt>
                <c:pt idx="18">
                  <c:v>0.169639079619891</c:v>
                </c:pt>
                <c:pt idx="19">
                  <c:v>0.17364524284372199</c:v>
                </c:pt>
                <c:pt idx="20">
                  <c:v>0.20464838150846801</c:v>
                </c:pt>
                <c:pt idx="21">
                  <c:v>0.19122774585723701</c:v>
                </c:pt>
                <c:pt idx="22">
                  <c:v>0.213616484148997</c:v>
                </c:pt>
                <c:pt idx="23">
                  <c:v>0.16993790050698299</c:v>
                </c:pt>
                <c:pt idx="24">
                  <c:v>0.119588626341377</c:v>
                </c:pt>
                <c:pt idx="25">
                  <c:v>0.12776203112054099</c:v>
                </c:pt>
                <c:pt idx="26">
                  <c:v>0.115327733527088</c:v>
                </c:pt>
                <c:pt idx="27">
                  <c:v>7.6852353778888702E-2</c:v>
                </c:pt>
                <c:pt idx="28">
                  <c:v>6.9133549236746097E-2</c:v>
                </c:pt>
                <c:pt idx="29">
                  <c:v>0.113448856368132</c:v>
                </c:pt>
                <c:pt idx="30">
                  <c:v>0.15802357013493401</c:v>
                </c:pt>
                <c:pt idx="31">
                  <c:v>0.155167361874958</c:v>
                </c:pt>
                <c:pt idx="32">
                  <c:v>0.16708688266599001</c:v>
                </c:pt>
                <c:pt idx="33">
                  <c:v>0.16110562577678</c:v>
                </c:pt>
                <c:pt idx="34">
                  <c:v>8.7760266243720894E-2</c:v>
                </c:pt>
                <c:pt idx="35">
                  <c:v>9.5386535484954196E-2</c:v>
                </c:pt>
                <c:pt idx="36">
                  <c:v>0.112319561691511</c:v>
                </c:pt>
                <c:pt idx="37">
                  <c:v>0.121266752813966</c:v>
                </c:pt>
              </c:numCache>
            </c:numRef>
          </c:val>
          <c:smooth val="0"/>
        </c:ser>
        <c:dLbls>
          <c:showLegendKey val="0"/>
          <c:showVal val="0"/>
          <c:showCatName val="0"/>
          <c:showSerName val="0"/>
          <c:showPercent val="0"/>
          <c:showBubbleSize val="0"/>
        </c:dLbls>
        <c:marker val="1"/>
        <c:smooth val="0"/>
        <c:axId val="134132864"/>
        <c:axId val="134134400"/>
      </c:lineChart>
      <c:catAx>
        <c:axId val="134132864"/>
        <c:scaling>
          <c:orientation val="minMax"/>
        </c:scaling>
        <c:delete val="0"/>
        <c:axPos val="b"/>
        <c:numFmt formatCode="General" sourceLinked="1"/>
        <c:majorTickMark val="out"/>
        <c:minorTickMark val="none"/>
        <c:tickLblPos val="low"/>
        <c:crossAx val="134134400"/>
        <c:crosses val="autoZero"/>
        <c:auto val="1"/>
        <c:lblAlgn val="ctr"/>
        <c:lblOffset val="100"/>
        <c:tickLblSkip val="3"/>
        <c:tickMarkSkip val="1"/>
        <c:noMultiLvlLbl val="0"/>
      </c:catAx>
      <c:valAx>
        <c:axId val="134134400"/>
        <c:scaling>
          <c:orientation val="minMax"/>
          <c:max val="0.35000000000000003"/>
          <c:min val="-0.22000000000000003"/>
        </c:scaling>
        <c:delete val="0"/>
        <c:axPos val="l"/>
        <c:title>
          <c:tx>
            <c:rich>
              <a:bodyPr rot="-5400000" vert="horz"/>
              <a:lstStyle/>
              <a:p>
                <a:pPr>
                  <a:defRPr b="0"/>
                </a:pPr>
                <a:r>
                  <a:rPr lang="en-US" b="0"/>
                  <a:t>Saving rate</a:t>
                </a:r>
              </a:p>
            </c:rich>
          </c:tx>
          <c:layout>
            <c:manualLayout>
              <c:xMode val="edge"/>
              <c:yMode val="edge"/>
              <c:x val="1.5070348107536829E-3"/>
              <c:y val="0.35123212232612977"/>
            </c:manualLayout>
          </c:layout>
          <c:overlay val="0"/>
        </c:title>
        <c:numFmt formatCode="General" sourceLinked="1"/>
        <c:majorTickMark val="out"/>
        <c:minorTickMark val="none"/>
        <c:tickLblPos val="nextTo"/>
        <c:crossAx val="134132864"/>
        <c:crosses val="autoZero"/>
        <c:crossBetween val="between"/>
        <c:minorUnit val="0.1"/>
      </c:valAx>
    </c:plotArea>
    <c:legend>
      <c:legendPos val="r"/>
      <c:layout>
        <c:manualLayout>
          <c:xMode val="edge"/>
          <c:yMode val="edge"/>
          <c:x val="0.5035143886431922"/>
          <c:y val="0.68355997695439186"/>
          <c:w val="0.46588886356803083"/>
          <c:h val="0.16731415207253861"/>
        </c:manualLayout>
      </c:layout>
      <c:overlay val="0"/>
    </c:legend>
    <c:plotVisOnly val="1"/>
    <c:dispBlanksAs val="gap"/>
    <c:showDLblsOverMax val="0"/>
  </c:chart>
  <c:spPr>
    <a:ln>
      <a:noFill/>
    </a:ln>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a. Japan</a:t>
            </a:r>
          </a:p>
        </c:rich>
      </c:tx>
      <c:layout/>
      <c:overlay val="1"/>
    </c:title>
    <c:autoTitleDeleted val="0"/>
    <c:plotArea>
      <c:layout>
        <c:manualLayout>
          <c:layoutTarget val="inner"/>
          <c:xMode val="edge"/>
          <c:yMode val="edge"/>
          <c:x val="9.689315523393055E-2"/>
          <c:y val="4.0715357931961162E-2"/>
          <c:w val="0.87507346480960913"/>
          <c:h val="0.8625357145042184"/>
        </c:manualLayout>
      </c:layout>
      <c:lineChart>
        <c:grouping val="standard"/>
        <c:varyColors val="0"/>
        <c:ser>
          <c:idx val="2"/>
          <c:order val="0"/>
          <c:tx>
            <c:v>Data</c:v>
          </c:tx>
          <c:spPr>
            <a:ln w="57150">
              <a:solidFill>
                <a:srgbClr val="0000FF"/>
              </a:solidFill>
            </a:ln>
          </c:spPr>
          <c:marker>
            <c:symbol val="none"/>
          </c:marker>
          <c:cat>
            <c:numRef>
              <c:f>'f10.3'!$W$5:$W$47</c:f>
              <c:numCache>
                <c:formatCode>General</c:formatCode>
                <c:ptCount val="43"/>
                <c:pt idx="0">
                  <c:v>1958</c:v>
                </c:pt>
                <c:pt idx="1">
                  <c:v>1959</c:v>
                </c:pt>
                <c:pt idx="2">
                  <c:v>1960</c:v>
                </c:pt>
                <c:pt idx="3">
                  <c:v>1961</c:v>
                </c:pt>
                <c:pt idx="4">
                  <c:v>1962</c:v>
                </c:pt>
                <c:pt idx="5">
                  <c:v>1963</c:v>
                </c:pt>
                <c:pt idx="6">
                  <c:v>1964</c:v>
                </c:pt>
                <c:pt idx="7">
                  <c:v>1965</c:v>
                </c:pt>
                <c:pt idx="8">
                  <c:v>1966</c:v>
                </c:pt>
                <c:pt idx="9">
                  <c:v>1967</c:v>
                </c:pt>
                <c:pt idx="10">
                  <c:v>1968</c:v>
                </c:pt>
                <c:pt idx="11">
                  <c:v>1969</c:v>
                </c:pt>
                <c:pt idx="12">
                  <c:v>1970</c:v>
                </c:pt>
                <c:pt idx="13">
                  <c:v>1971</c:v>
                </c:pt>
                <c:pt idx="14">
                  <c:v>1972</c:v>
                </c:pt>
                <c:pt idx="15">
                  <c:v>1973</c:v>
                </c:pt>
                <c:pt idx="16">
                  <c:v>1974</c:v>
                </c:pt>
                <c:pt idx="17">
                  <c:v>1975</c:v>
                </c:pt>
                <c:pt idx="18">
                  <c:v>1976</c:v>
                </c:pt>
                <c:pt idx="19">
                  <c:v>1977</c:v>
                </c:pt>
                <c:pt idx="20">
                  <c:v>1978</c:v>
                </c:pt>
                <c:pt idx="21">
                  <c:v>1979</c:v>
                </c:pt>
                <c:pt idx="22">
                  <c:v>1980</c:v>
                </c:pt>
                <c:pt idx="23">
                  <c:v>1981</c:v>
                </c:pt>
                <c:pt idx="24">
                  <c:v>1982</c:v>
                </c:pt>
                <c:pt idx="25">
                  <c:v>1983</c:v>
                </c:pt>
                <c:pt idx="26">
                  <c:v>1984</c:v>
                </c:pt>
                <c:pt idx="27">
                  <c:v>1985</c:v>
                </c:pt>
                <c:pt idx="28">
                  <c:v>1986</c:v>
                </c:pt>
                <c:pt idx="29">
                  <c:v>1987</c:v>
                </c:pt>
                <c:pt idx="30">
                  <c:v>1988</c:v>
                </c:pt>
                <c:pt idx="31">
                  <c:v>1989</c:v>
                </c:pt>
                <c:pt idx="32">
                  <c:v>1990</c:v>
                </c:pt>
                <c:pt idx="33">
                  <c:v>1991</c:v>
                </c:pt>
                <c:pt idx="34">
                  <c:v>1992</c:v>
                </c:pt>
                <c:pt idx="35">
                  <c:v>1993</c:v>
                </c:pt>
                <c:pt idx="36">
                  <c:v>1994</c:v>
                </c:pt>
                <c:pt idx="37">
                  <c:v>1995</c:v>
                </c:pt>
                <c:pt idx="38">
                  <c:v>1996</c:v>
                </c:pt>
                <c:pt idx="39">
                  <c:v>1997</c:v>
                </c:pt>
                <c:pt idx="40">
                  <c:v>1998</c:v>
                </c:pt>
                <c:pt idx="41">
                  <c:v>1999</c:v>
                </c:pt>
                <c:pt idx="42">
                  <c:v>2000</c:v>
                </c:pt>
              </c:numCache>
            </c:numRef>
          </c:cat>
          <c:val>
            <c:numRef>
              <c:f>'f10.3'!$AB$5:$AB$47</c:f>
              <c:numCache>
                <c:formatCode>General</c:formatCode>
                <c:ptCount val="43"/>
                <c:pt idx="0">
                  <c:v>9.1999999999999998E-2</c:v>
                </c:pt>
                <c:pt idx="1">
                  <c:v>0.13400000000000001</c:v>
                </c:pt>
                <c:pt idx="2">
                  <c:v>0.16600000000000001</c:v>
                </c:pt>
                <c:pt idx="3">
                  <c:v>0.217</c:v>
                </c:pt>
                <c:pt idx="4">
                  <c:v>0.16800000000000001</c:v>
                </c:pt>
                <c:pt idx="5">
                  <c:v>0.16500000000000001</c:v>
                </c:pt>
                <c:pt idx="6">
                  <c:v>0.18</c:v>
                </c:pt>
                <c:pt idx="7">
                  <c:v>0.14899999999999999</c:v>
                </c:pt>
                <c:pt idx="8">
                  <c:v>0.17199999999999999</c:v>
                </c:pt>
                <c:pt idx="9">
                  <c:v>0.20399999999999999</c:v>
                </c:pt>
                <c:pt idx="10">
                  <c:v>0.21299999999999999</c:v>
                </c:pt>
                <c:pt idx="11">
                  <c:v>0.25600000000000001</c:v>
                </c:pt>
                <c:pt idx="12">
                  <c:v>0.26600000000000001</c:v>
                </c:pt>
                <c:pt idx="13">
                  <c:v>0.23699999999999999</c:v>
                </c:pt>
                <c:pt idx="14">
                  <c:v>0.224</c:v>
                </c:pt>
                <c:pt idx="15">
                  <c:v>0.224</c:v>
                </c:pt>
                <c:pt idx="16">
                  <c:v>0.182</c:v>
                </c:pt>
                <c:pt idx="17">
                  <c:v>0.14099999999999999</c:v>
                </c:pt>
                <c:pt idx="18">
                  <c:v>0.14299999999999999</c:v>
                </c:pt>
                <c:pt idx="19">
                  <c:v>0.13600000000000001</c:v>
                </c:pt>
                <c:pt idx="20">
                  <c:v>0.13500000000000001</c:v>
                </c:pt>
                <c:pt idx="21">
                  <c:v>0.11799999999999999</c:v>
                </c:pt>
                <c:pt idx="22">
                  <c:v>0.106</c:v>
                </c:pt>
                <c:pt idx="23">
                  <c:v>0.11600000000000001</c:v>
                </c:pt>
                <c:pt idx="24">
                  <c:v>0.104</c:v>
                </c:pt>
                <c:pt idx="25">
                  <c:v>9.9000000000000005E-2</c:v>
                </c:pt>
                <c:pt idx="26">
                  <c:v>0.11600000000000001</c:v>
                </c:pt>
                <c:pt idx="27">
                  <c:v>0.13100000000000001</c:v>
                </c:pt>
                <c:pt idx="28">
                  <c:v>0.13700000000000001</c:v>
                </c:pt>
                <c:pt idx="29">
                  <c:v>0.13600000000000001</c:v>
                </c:pt>
                <c:pt idx="30">
                  <c:v>0.14799999999999999</c:v>
                </c:pt>
                <c:pt idx="31">
                  <c:v>0.15</c:v>
                </c:pt>
                <c:pt idx="32">
                  <c:v>0.14899999999999999</c:v>
                </c:pt>
                <c:pt idx="33">
                  <c:v>0.154</c:v>
                </c:pt>
                <c:pt idx="34">
                  <c:v>0.13200000000000001</c:v>
                </c:pt>
                <c:pt idx="35">
                  <c:v>0.105</c:v>
                </c:pt>
                <c:pt idx="36">
                  <c:v>8.6999999999999994E-2</c:v>
                </c:pt>
                <c:pt idx="37">
                  <c:v>6.6000000000000003E-2</c:v>
                </c:pt>
                <c:pt idx="38">
                  <c:v>0.09</c:v>
                </c:pt>
                <c:pt idx="39">
                  <c:v>9.8000000000000004E-2</c:v>
                </c:pt>
                <c:pt idx="40">
                  <c:v>7.2999999999999995E-2</c:v>
                </c:pt>
                <c:pt idx="41">
                  <c:v>5.1999999999999998E-2</c:v>
                </c:pt>
                <c:pt idx="42">
                  <c:v>5.7000000000000002E-2</c:v>
                </c:pt>
              </c:numCache>
            </c:numRef>
          </c:val>
          <c:smooth val="0"/>
        </c:ser>
        <c:ser>
          <c:idx val="3"/>
          <c:order val="1"/>
          <c:tx>
            <c:v>Model with TFP and taxes</c:v>
          </c:tx>
          <c:spPr>
            <a:ln>
              <a:solidFill>
                <a:srgbClr val="FF0000"/>
              </a:solidFill>
            </a:ln>
          </c:spPr>
          <c:marker>
            <c:symbol val="none"/>
          </c:marker>
          <c:cat>
            <c:numRef>
              <c:f>'f10.3'!$W$5:$W$47</c:f>
              <c:numCache>
                <c:formatCode>General</c:formatCode>
                <c:ptCount val="43"/>
                <c:pt idx="0">
                  <c:v>1958</c:v>
                </c:pt>
                <c:pt idx="1">
                  <c:v>1959</c:v>
                </c:pt>
                <c:pt idx="2">
                  <c:v>1960</c:v>
                </c:pt>
                <c:pt idx="3">
                  <c:v>1961</c:v>
                </c:pt>
                <c:pt idx="4">
                  <c:v>1962</c:v>
                </c:pt>
                <c:pt idx="5">
                  <c:v>1963</c:v>
                </c:pt>
                <c:pt idx="6">
                  <c:v>1964</c:v>
                </c:pt>
                <c:pt idx="7">
                  <c:v>1965</c:v>
                </c:pt>
                <c:pt idx="8">
                  <c:v>1966</c:v>
                </c:pt>
                <c:pt idx="9">
                  <c:v>1967</c:v>
                </c:pt>
                <c:pt idx="10">
                  <c:v>1968</c:v>
                </c:pt>
                <c:pt idx="11">
                  <c:v>1969</c:v>
                </c:pt>
                <c:pt idx="12">
                  <c:v>1970</c:v>
                </c:pt>
                <c:pt idx="13">
                  <c:v>1971</c:v>
                </c:pt>
                <c:pt idx="14">
                  <c:v>1972</c:v>
                </c:pt>
                <c:pt idx="15">
                  <c:v>1973</c:v>
                </c:pt>
                <c:pt idx="16">
                  <c:v>1974</c:v>
                </c:pt>
                <c:pt idx="17">
                  <c:v>1975</c:v>
                </c:pt>
                <c:pt idx="18">
                  <c:v>1976</c:v>
                </c:pt>
                <c:pt idx="19">
                  <c:v>1977</c:v>
                </c:pt>
                <c:pt idx="20">
                  <c:v>1978</c:v>
                </c:pt>
                <c:pt idx="21">
                  <c:v>1979</c:v>
                </c:pt>
                <c:pt idx="22">
                  <c:v>1980</c:v>
                </c:pt>
                <c:pt idx="23">
                  <c:v>1981</c:v>
                </c:pt>
                <c:pt idx="24">
                  <c:v>1982</c:v>
                </c:pt>
                <c:pt idx="25">
                  <c:v>1983</c:v>
                </c:pt>
                <c:pt idx="26">
                  <c:v>1984</c:v>
                </c:pt>
                <c:pt idx="27">
                  <c:v>1985</c:v>
                </c:pt>
                <c:pt idx="28">
                  <c:v>1986</c:v>
                </c:pt>
                <c:pt idx="29">
                  <c:v>1987</c:v>
                </c:pt>
                <c:pt idx="30">
                  <c:v>1988</c:v>
                </c:pt>
                <c:pt idx="31">
                  <c:v>1989</c:v>
                </c:pt>
                <c:pt idx="32">
                  <c:v>1990</c:v>
                </c:pt>
                <c:pt idx="33">
                  <c:v>1991</c:v>
                </c:pt>
                <c:pt idx="34">
                  <c:v>1992</c:v>
                </c:pt>
                <c:pt idx="35">
                  <c:v>1993</c:v>
                </c:pt>
                <c:pt idx="36">
                  <c:v>1994</c:v>
                </c:pt>
                <c:pt idx="37">
                  <c:v>1995</c:v>
                </c:pt>
                <c:pt idx="38">
                  <c:v>1996</c:v>
                </c:pt>
                <c:pt idx="39">
                  <c:v>1997</c:v>
                </c:pt>
                <c:pt idx="40">
                  <c:v>1998</c:v>
                </c:pt>
                <c:pt idx="41">
                  <c:v>1999</c:v>
                </c:pt>
                <c:pt idx="42">
                  <c:v>2000</c:v>
                </c:pt>
              </c:numCache>
            </c:numRef>
          </c:cat>
          <c:val>
            <c:numRef>
              <c:f>'f10.3'!$AC$5:$AC$47</c:f>
              <c:numCache>
                <c:formatCode>General</c:formatCode>
                <c:ptCount val="43"/>
                <c:pt idx="0">
                  <c:v>0.121157</c:v>
                </c:pt>
                <c:pt idx="1">
                  <c:v>0.160639</c:v>
                </c:pt>
                <c:pt idx="2">
                  <c:v>0.19506100000000001</c:v>
                </c:pt>
                <c:pt idx="3">
                  <c:v>0.20882899999999999</c:v>
                </c:pt>
                <c:pt idx="4">
                  <c:v>0.165912</c:v>
                </c:pt>
                <c:pt idx="5">
                  <c:v>0.167181</c:v>
                </c:pt>
                <c:pt idx="6">
                  <c:v>0.182251</c:v>
                </c:pt>
                <c:pt idx="7">
                  <c:v>0.148621</c:v>
                </c:pt>
                <c:pt idx="8">
                  <c:v>0.156331</c:v>
                </c:pt>
                <c:pt idx="9">
                  <c:v>0.15951299999999999</c:v>
                </c:pt>
                <c:pt idx="10">
                  <c:v>0.16969999999999999</c:v>
                </c:pt>
                <c:pt idx="11">
                  <c:v>0.19620799999999999</c:v>
                </c:pt>
                <c:pt idx="12">
                  <c:v>0.20591899999999999</c:v>
                </c:pt>
                <c:pt idx="13">
                  <c:v>0.15105399999999999</c:v>
                </c:pt>
                <c:pt idx="14">
                  <c:v>0.16267899999999999</c:v>
                </c:pt>
                <c:pt idx="15">
                  <c:v>0.166489</c:v>
                </c:pt>
                <c:pt idx="16">
                  <c:v>0.10578</c:v>
                </c:pt>
                <c:pt idx="17">
                  <c:v>7.2009000000000004E-2</c:v>
                </c:pt>
                <c:pt idx="18">
                  <c:v>7.6299000000000006E-2</c:v>
                </c:pt>
                <c:pt idx="19">
                  <c:v>6.6311999999999996E-2</c:v>
                </c:pt>
                <c:pt idx="20">
                  <c:v>8.2186999999999996E-2</c:v>
                </c:pt>
                <c:pt idx="21">
                  <c:v>8.6919999999999997E-2</c:v>
                </c:pt>
                <c:pt idx="22">
                  <c:v>5.3914999999999998E-2</c:v>
                </c:pt>
                <c:pt idx="23">
                  <c:v>3.9431000000000001E-2</c:v>
                </c:pt>
                <c:pt idx="24">
                  <c:v>3.5977000000000002E-2</c:v>
                </c:pt>
                <c:pt idx="25">
                  <c:v>1.5977999999999999E-2</c:v>
                </c:pt>
                <c:pt idx="26">
                  <c:v>3.2299000000000001E-2</c:v>
                </c:pt>
                <c:pt idx="27">
                  <c:v>4.7536000000000002E-2</c:v>
                </c:pt>
                <c:pt idx="28">
                  <c:v>4.2798999999999997E-2</c:v>
                </c:pt>
                <c:pt idx="29">
                  <c:v>5.6741E-2</c:v>
                </c:pt>
                <c:pt idx="30">
                  <c:v>8.4663000000000002E-2</c:v>
                </c:pt>
                <c:pt idx="31">
                  <c:v>0.106752</c:v>
                </c:pt>
                <c:pt idx="32">
                  <c:v>0.12241</c:v>
                </c:pt>
                <c:pt idx="33">
                  <c:v>0.12808900000000001</c:v>
                </c:pt>
                <c:pt idx="34">
                  <c:v>0.113176</c:v>
                </c:pt>
                <c:pt idx="35">
                  <c:v>0.103434</c:v>
                </c:pt>
                <c:pt idx="36">
                  <c:v>8.4540000000000004E-2</c:v>
                </c:pt>
                <c:pt idx="37">
                  <c:v>7.6194999999999999E-2</c:v>
                </c:pt>
                <c:pt idx="38">
                  <c:v>0.108194</c:v>
                </c:pt>
                <c:pt idx="39">
                  <c:v>0.106976</c:v>
                </c:pt>
                <c:pt idx="40">
                  <c:v>6.0596999999999998E-2</c:v>
                </c:pt>
                <c:pt idx="41">
                  <c:v>6.7560999999999996E-2</c:v>
                </c:pt>
                <c:pt idx="42">
                  <c:v>5.2437999999999999E-2</c:v>
                </c:pt>
              </c:numCache>
            </c:numRef>
          </c:val>
          <c:smooth val="0"/>
        </c:ser>
        <c:ser>
          <c:idx val="1"/>
          <c:order val="2"/>
          <c:tx>
            <c:v>Model with TFP</c:v>
          </c:tx>
          <c:spPr>
            <a:ln>
              <a:solidFill>
                <a:srgbClr val="FF0000"/>
              </a:solidFill>
              <a:prstDash val="sysDash"/>
            </a:ln>
          </c:spPr>
          <c:marker>
            <c:symbol val="none"/>
          </c:marker>
          <c:cat>
            <c:numRef>
              <c:f>'f10.3'!$W$5:$W$47</c:f>
              <c:numCache>
                <c:formatCode>General</c:formatCode>
                <c:ptCount val="43"/>
                <c:pt idx="0">
                  <c:v>1958</c:v>
                </c:pt>
                <c:pt idx="1">
                  <c:v>1959</c:v>
                </c:pt>
                <c:pt idx="2">
                  <c:v>1960</c:v>
                </c:pt>
                <c:pt idx="3">
                  <c:v>1961</c:v>
                </c:pt>
                <c:pt idx="4">
                  <c:v>1962</c:v>
                </c:pt>
                <c:pt idx="5">
                  <c:v>1963</c:v>
                </c:pt>
                <c:pt idx="6">
                  <c:v>1964</c:v>
                </c:pt>
                <c:pt idx="7">
                  <c:v>1965</c:v>
                </c:pt>
                <c:pt idx="8">
                  <c:v>1966</c:v>
                </c:pt>
                <c:pt idx="9">
                  <c:v>1967</c:v>
                </c:pt>
                <c:pt idx="10">
                  <c:v>1968</c:v>
                </c:pt>
                <c:pt idx="11">
                  <c:v>1969</c:v>
                </c:pt>
                <c:pt idx="12">
                  <c:v>1970</c:v>
                </c:pt>
                <c:pt idx="13">
                  <c:v>1971</c:v>
                </c:pt>
                <c:pt idx="14">
                  <c:v>1972</c:v>
                </c:pt>
                <c:pt idx="15">
                  <c:v>1973</c:v>
                </c:pt>
                <c:pt idx="16">
                  <c:v>1974</c:v>
                </c:pt>
                <c:pt idx="17">
                  <c:v>1975</c:v>
                </c:pt>
                <c:pt idx="18">
                  <c:v>1976</c:v>
                </c:pt>
                <c:pt idx="19">
                  <c:v>1977</c:v>
                </c:pt>
                <c:pt idx="20">
                  <c:v>1978</c:v>
                </c:pt>
                <c:pt idx="21">
                  <c:v>1979</c:v>
                </c:pt>
                <c:pt idx="22">
                  <c:v>1980</c:v>
                </c:pt>
                <c:pt idx="23">
                  <c:v>1981</c:v>
                </c:pt>
                <c:pt idx="24">
                  <c:v>1982</c:v>
                </c:pt>
                <c:pt idx="25">
                  <c:v>1983</c:v>
                </c:pt>
                <c:pt idx="26">
                  <c:v>1984</c:v>
                </c:pt>
                <c:pt idx="27">
                  <c:v>1985</c:v>
                </c:pt>
                <c:pt idx="28">
                  <c:v>1986</c:v>
                </c:pt>
                <c:pt idx="29">
                  <c:v>1987</c:v>
                </c:pt>
                <c:pt idx="30">
                  <c:v>1988</c:v>
                </c:pt>
                <c:pt idx="31">
                  <c:v>1989</c:v>
                </c:pt>
                <c:pt idx="32">
                  <c:v>1990</c:v>
                </c:pt>
                <c:pt idx="33">
                  <c:v>1991</c:v>
                </c:pt>
                <c:pt idx="34">
                  <c:v>1992</c:v>
                </c:pt>
                <c:pt idx="35">
                  <c:v>1993</c:v>
                </c:pt>
                <c:pt idx="36">
                  <c:v>1994</c:v>
                </c:pt>
                <c:pt idx="37">
                  <c:v>1995</c:v>
                </c:pt>
                <c:pt idx="38">
                  <c:v>1996</c:v>
                </c:pt>
                <c:pt idx="39">
                  <c:v>1997</c:v>
                </c:pt>
                <c:pt idx="40">
                  <c:v>1998</c:v>
                </c:pt>
                <c:pt idx="41">
                  <c:v>1999</c:v>
                </c:pt>
                <c:pt idx="42">
                  <c:v>2000</c:v>
                </c:pt>
              </c:numCache>
            </c:numRef>
          </c:cat>
          <c:val>
            <c:numRef>
              <c:f>'f10.3'!$AD$5:$AD$47</c:f>
              <c:numCache>
                <c:formatCode>General</c:formatCode>
                <c:ptCount val="43"/>
                <c:pt idx="0">
                  <c:v>6.087E-2</c:v>
                </c:pt>
                <c:pt idx="1">
                  <c:v>0.110527</c:v>
                </c:pt>
                <c:pt idx="2">
                  <c:v>0.15367600000000001</c:v>
                </c:pt>
                <c:pt idx="3">
                  <c:v>0.17427000000000001</c:v>
                </c:pt>
                <c:pt idx="4">
                  <c:v>0.134154</c:v>
                </c:pt>
                <c:pt idx="5">
                  <c:v>0.139151</c:v>
                </c:pt>
                <c:pt idx="6">
                  <c:v>0.15854299999999999</c:v>
                </c:pt>
                <c:pt idx="7">
                  <c:v>0.12778400000000001</c:v>
                </c:pt>
                <c:pt idx="8">
                  <c:v>0.14007900000000001</c:v>
                </c:pt>
                <c:pt idx="9">
                  <c:v>0.14847299999999999</c:v>
                </c:pt>
                <c:pt idx="10">
                  <c:v>0.164466</c:v>
                </c:pt>
                <c:pt idx="11">
                  <c:v>0.19711500000000001</c:v>
                </c:pt>
                <c:pt idx="12">
                  <c:v>0.213364</c:v>
                </c:pt>
                <c:pt idx="13">
                  <c:v>0.166161</c:v>
                </c:pt>
                <c:pt idx="14">
                  <c:v>0.181977</c:v>
                </c:pt>
                <c:pt idx="15">
                  <c:v>0.18635099999999999</c:v>
                </c:pt>
                <c:pt idx="16">
                  <c:v>0.12526699999999999</c:v>
                </c:pt>
                <c:pt idx="17">
                  <c:v>9.4797000000000006E-2</c:v>
                </c:pt>
                <c:pt idx="18">
                  <c:v>0.10152</c:v>
                </c:pt>
                <c:pt idx="19">
                  <c:v>9.4298000000000007E-2</c:v>
                </c:pt>
                <c:pt idx="20">
                  <c:v>0.110652</c:v>
                </c:pt>
                <c:pt idx="21">
                  <c:v>0.11781</c:v>
                </c:pt>
                <c:pt idx="22">
                  <c:v>8.7592000000000003E-2</c:v>
                </c:pt>
                <c:pt idx="23">
                  <c:v>7.4657000000000001E-2</c:v>
                </c:pt>
                <c:pt idx="24">
                  <c:v>7.2360999999999995E-2</c:v>
                </c:pt>
                <c:pt idx="25">
                  <c:v>5.3627000000000001E-2</c:v>
                </c:pt>
                <c:pt idx="26">
                  <c:v>6.9047999999999998E-2</c:v>
                </c:pt>
                <c:pt idx="27">
                  <c:v>8.4690000000000001E-2</c:v>
                </c:pt>
                <c:pt idx="28">
                  <c:v>8.0203999999999998E-2</c:v>
                </c:pt>
                <c:pt idx="29">
                  <c:v>8.7585999999999997E-2</c:v>
                </c:pt>
                <c:pt idx="30">
                  <c:v>0.10580299999999999</c:v>
                </c:pt>
                <c:pt idx="31">
                  <c:v>0.11922099999999999</c:v>
                </c:pt>
                <c:pt idx="32">
                  <c:v>0.12723999999999999</c:v>
                </c:pt>
                <c:pt idx="33">
                  <c:v>0.12787299999999999</c:v>
                </c:pt>
                <c:pt idx="34">
                  <c:v>0.111251</c:v>
                </c:pt>
                <c:pt idx="35">
                  <c:v>0.10126300000000001</c:v>
                </c:pt>
                <c:pt idx="36">
                  <c:v>8.1947000000000006E-2</c:v>
                </c:pt>
                <c:pt idx="37">
                  <c:v>7.0268999999999998E-2</c:v>
                </c:pt>
                <c:pt idx="38">
                  <c:v>0.10100099999999999</c:v>
                </c:pt>
                <c:pt idx="39">
                  <c:v>9.6970000000000001E-2</c:v>
                </c:pt>
                <c:pt idx="40">
                  <c:v>4.6249999999999999E-2</c:v>
                </c:pt>
                <c:pt idx="41">
                  <c:v>5.0215000000000003E-2</c:v>
                </c:pt>
                <c:pt idx="42">
                  <c:v>3.0467000000000001E-2</c:v>
                </c:pt>
              </c:numCache>
            </c:numRef>
          </c:val>
          <c:smooth val="0"/>
        </c:ser>
        <c:ser>
          <c:idx val="0"/>
          <c:order val="3"/>
          <c:tx>
            <c:v>Model with four driving forces</c:v>
          </c:tx>
          <c:spPr>
            <a:ln>
              <a:solidFill>
                <a:schemeClr val="tx1"/>
              </a:solidFill>
              <a:prstDash val="lgDash"/>
            </a:ln>
          </c:spPr>
          <c:marker>
            <c:symbol val="none"/>
          </c:marker>
          <c:cat>
            <c:numRef>
              <c:f>'f10.3'!$W$5:$W$47</c:f>
              <c:numCache>
                <c:formatCode>General</c:formatCode>
                <c:ptCount val="43"/>
                <c:pt idx="0">
                  <c:v>1958</c:v>
                </c:pt>
                <c:pt idx="1">
                  <c:v>1959</c:v>
                </c:pt>
                <c:pt idx="2">
                  <c:v>1960</c:v>
                </c:pt>
                <c:pt idx="3">
                  <c:v>1961</c:v>
                </c:pt>
                <c:pt idx="4">
                  <c:v>1962</c:v>
                </c:pt>
                <c:pt idx="5">
                  <c:v>1963</c:v>
                </c:pt>
                <c:pt idx="6">
                  <c:v>1964</c:v>
                </c:pt>
                <c:pt idx="7">
                  <c:v>1965</c:v>
                </c:pt>
                <c:pt idx="8">
                  <c:v>1966</c:v>
                </c:pt>
                <c:pt idx="9">
                  <c:v>1967</c:v>
                </c:pt>
                <c:pt idx="10">
                  <c:v>1968</c:v>
                </c:pt>
                <c:pt idx="11">
                  <c:v>1969</c:v>
                </c:pt>
                <c:pt idx="12">
                  <c:v>1970</c:v>
                </c:pt>
                <c:pt idx="13">
                  <c:v>1971</c:v>
                </c:pt>
                <c:pt idx="14">
                  <c:v>1972</c:v>
                </c:pt>
                <c:pt idx="15">
                  <c:v>1973</c:v>
                </c:pt>
                <c:pt idx="16">
                  <c:v>1974</c:v>
                </c:pt>
                <c:pt idx="17">
                  <c:v>1975</c:v>
                </c:pt>
                <c:pt idx="18">
                  <c:v>1976</c:v>
                </c:pt>
                <c:pt idx="19">
                  <c:v>1977</c:v>
                </c:pt>
                <c:pt idx="20">
                  <c:v>1978</c:v>
                </c:pt>
                <c:pt idx="21">
                  <c:v>1979</c:v>
                </c:pt>
                <c:pt idx="22">
                  <c:v>1980</c:v>
                </c:pt>
                <c:pt idx="23">
                  <c:v>1981</c:v>
                </c:pt>
                <c:pt idx="24">
                  <c:v>1982</c:v>
                </c:pt>
                <c:pt idx="25">
                  <c:v>1983</c:v>
                </c:pt>
                <c:pt idx="26">
                  <c:v>1984</c:v>
                </c:pt>
                <c:pt idx="27">
                  <c:v>1985</c:v>
                </c:pt>
                <c:pt idx="28">
                  <c:v>1986</c:v>
                </c:pt>
                <c:pt idx="29">
                  <c:v>1987</c:v>
                </c:pt>
                <c:pt idx="30">
                  <c:v>1988</c:v>
                </c:pt>
                <c:pt idx="31">
                  <c:v>1989</c:v>
                </c:pt>
                <c:pt idx="32">
                  <c:v>1990</c:v>
                </c:pt>
                <c:pt idx="33">
                  <c:v>1991</c:v>
                </c:pt>
                <c:pt idx="34">
                  <c:v>1992</c:v>
                </c:pt>
                <c:pt idx="35">
                  <c:v>1993</c:v>
                </c:pt>
                <c:pt idx="36">
                  <c:v>1994</c:v>
                </c:pt>
                <c:pt idx="37">
                  <c:v>1995</c:v>
                </c:pt>
                <c:pt idx="38">
                  <c:v>1996</c:v>
                </c:pt>
                <c:pt idx="39">
                  <c:v>1997</c:v>
                </c:pt>
                <c:pt idx="40">
                  <c:v>1998</c:v>
                </c:pt>
                <c:pt idx="41">
                  <c:v>1999</c:v>
                </c:pt>
                <c:pt idx="42">
                  <c:v>2000</c:v>
                </c:pt>
              </c:numCache>
            </c:numRef>
          </c:cat>
          <c:val>
            <c:numRef>
              <c:f>'f10.3'!$AE$5:$AE$47</c:f>
              <c:numCache>
                <c:formatCode>General</c:formatCode>
                <c:ptCount val="43"/>
                <c:pt idx="0">
                  <c:v>0.136486</c:v>
                </c:pt>
                <c:pt idx="1">
                  <c:v>0.17902100000000001</c:v>
                </c:pt>
                <c:pt idx="2">
                  <c:v>0.21668200000000001</c:v>
                </c:pt>
                <c:pt idx="3">
                  <c:v>0.23363300000000001</c:v>
                </c:pt>
                <c:pt idx="4">
                  <c:v>0.18093100000000001</c:v>
                </c:pt>
                <c:pt idx="5">
                  <c:v>0.17949899999999999</c:v>
                </c:pt>
                <c:pt idx="6">
                  <c:v>0.197216</c:v>
                </c:pt>
                <c:pt idx="7">
                  <c:v>0.16314799999999999</c:v>
                </c:pt>
                <c:pt idx="8">
                  <c:v>0.17367199999999999</c:v>
                </c:pt>
                <c:pt idx="9">
                  <c:v>0.18515000000000001</c:v>
                </c:pt>
                <c:pt idx="10">
                  <c:v>0.19695499999999999</c:v>
                </c:pt>
                <c:pt idx="11">
                  <c:v>0.22473699999999999</c:v>
                </c:pt>
                <c:pt idx="12">
                  <c:v>0.23098399999999999</c:v>
                </c:pt>
                <c:pt idx="13">
                  <c:v>0.166629</c:v>
                </c:pt>
                <c:pt idx="14">
                  <c:v>0.172709</c:v>
                </c:pt>
                <c:pt idx="15">
                  <c:v>0.17391200000000001</c:v>
                </c:pt>
                <c:pt idx="16">
                  <c:v>0.11018500000000001</c:v>
                </c:pt>
                <c:pt idx="17">
                  <c:v>6.3297999999999993E-2</c:v>
                </c:pt>
                <c:pt idx="18">
                  <c:v>7.1086999999999997E-2</c:v>
                </c:pt>
                <c:pt idx="19">
                  <c:v>5.7819000000000002E-2</c:v>
                </c:pt>
                <c:pt idx="20">
                  <c:v>6.8959999999999994E-2</c:v>
                </c:pt>
                <c:pt idx="21">
                  <c:v>7.0263000000000006E-2</c:v>
                </c:pt>
                <c:pt idx="22">
                  <c:v>3.7587000000000002E-2</c:v>
                </c:pt>
                <c:pt idx="23">
                  <c:v>2.0893999999999999E-2</c:v>
                </c:pt>
                <c:pt idx="24">
                  <c:v>1.9851000000000001E-2</c:v>
                </c:pt>
                <c:pt idx="25">
                  <c:v>1.5989999999999999E-3</c:v>
                </c:pt>
                <c:pt idx="26">
                  <c:v>2.3574000000000001E-2</c:v>
                </c:pt>
                <c:pt idx="27">
                  <c:v>4.4093E-2</c:v>
                </c:pt>
                <c:pt idx="28">
                  <c:v>3.9107999999999997E-2</c:v>
                </c:pt>
                <c:pt idx="29">
                  <c:v>5.3088999999999997E-2</c:v>
                </c:pt>
                <c:pt idx="30">
                  <c:v>8.3874000000000004E-2</c:v>
                </c:pt>
                <c:pt idx="31">
                  <c:v>0.108095</c:v>
                </c:pt>
                <c:pt idx="32">
                  <c:v>0.125974</c:v>
                </c:pt>
                <c:pt idx="33">
                  <c:v>0.13106000000000001</c:v>
                </c:pt>
                <c:pt idx="34">
                  <c:v>0.109163</c:v>
                </c:pt>
                <c:pt idx="35">
                  <c:v>8.6850999999999998E-2</c:v>
                </c:pt>
                <c:pt idx="36">
                  <c:v>6.4588999999999994E-2</c:v>
                </c:pt>
                <c:pt idx="37">
                  <c:v>5.3409999999999999E-2</c:v>
                </c:pt>
                <c:pt idx="38">
                  <c:v>8.3627000000000007E-2</c:v>
                </c:pt>
                <c:pt idx="39">
                  <c:v>9.2449000000000003E-2</c:v>
                </c:pt>
                <c:pt idx="40">
                  <c:v>4.1348999999999997E-2</c:v>
                </c:pt>
                <c:pt idx="41">
                  <c:v>4.3936000000000003E-2</c:v>
                </c:pt>
                <c:pt idx="42">
                  <c:v>4.0339E-2</c:v>
                </c:pt>
              </c:numCache>
            </c:numRef>
          </c:val>
          <c:smooth val="0"/>
        </c:ser>
        <c:dLbls>
          <c:showLegendKey val="0"/>
          <c:showVal val="0"/>
          <c:showCatName val="0"/>
          <c:showSerName val="0"/>
          <c:showPercent val="0"/>
          <c:showBubbleSize val="0"/>
        </c:dLbls>
        <c:marker val="1"/>
        <c:smooth val="0"/>
        <c:axId val="88634880"/>
        <c:axId val="88636416"/>
      </c:lineChart>
      <c:catAx>
        <c:axId val="88634880"/>
        <c:scaling>
          <c:orientation val="minMax"/>
        </c:scaling>
        <c:delete val="0"/>
        <c:axPos val="b"/>
        <c:numFmt formatCode="General" sourceLinked="1"/>
        <c:majorTickMark val="out"/>
        <c:minorTickMark val="none"/>
        <c:tickLblPos val="low"/>
        <c:crossAx val="88636416"/>
        <c:crosses val="autoZero"/>
        <c:auto val="1"/>
        <c:lblAlgn val="ctr"/>
        <c:lblOffset val="100"/>
        <c:tickLblSkip val="3"/>
        <c:tickMarkSkip val="1"/>
        <c:noMultiLvlLbl val="0"/>
      </c:catAx>
      <c:valAx>
        <c:axId val="88636416"/>
        <c:scaling>
          <c:orientation val="minMax"/>
          <c:max val="0.35000000000000003"/>
          <c:min val="-0.1"/>
        </c:scaling>
        <c:delete val="0"/>
        <c:axPos val="l"/>
        <c:title>
          <c:tx>
            <c:rich>
              <a:bodyPr rot="-5400000" vert="horz"/>
              <a:lstStyle/>
              <a:p>
                <a:pPr>
                  <a:defRPr b="0"/>
                </a:pPr>
                <a:r>
                  <a:rPr lang="en-US" b="0"/>
                  <a:t>Saving rate</a:t>
                </a:r>
              </a:p>
            </c:rich>
          </c:tx>
          <c:layout>
            <c:manualLayout>
              <c:xMode val="edge"/>
              <c:yMode val="edge"/>
              <c:x val="2.6420767912297802E-3"/>
              <c:y val="0.34329075110725116"/>
            </c:manualLayout>
          </c:layout>
          <c:overlay val="0"/>
        </c:title>
        <c:numFmt formatCode="General" sourceLinked="1"/>
        <c:majorTickMark val="out"/>
        <c:minorTickMark val="none"/>
        <c:tickLblPos val="nextTo"/>
        <c:crossAx val="88634880"/>
        <c:crosses val="autoZero"/>
        <c:crossBetween val="between"/>
        <c:minorUnit val="0.1"/>
      </c:valAx>
    </c:plotArea>
    <c:legend>
      <c:legendPos val="r"/>
      <c:layout>
        <c:manualLayout>
          <c:xMode val="edge"/>
          <c:yMode val="edge"/>
          <c:x val="0.10004661157639815"/>
          <c:y val="0.71972297812280805"/>
          <c:w val="0.44064457667150408"/>
          <c:h val="0.17480160180264492"/>
        </c:manualLayout>
      </c:layout>
      <c:overlay val="0"/>
    </c:legend>
    <c:plotVisOnly val="1"/>
    <c:dispBlanksAs val="gap"/>
    <c:showDLblsOverMax val="0"/>
  </c:chart>
  <c:spPr>
    <a:ln>
      <a:noFill/>
    </a:ln>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 Mexico</a:t>
            </a:r>
          </a:p>
        </c:rich>
      </c:tx>
      <c:layout/>
      <c:overlay val="1"/>
    </c:title>
    <c:autoTitleDeleted val="0"/>
    <c:plotArea>
      <c:layout>
        <c:manualLayout>
          <c:layoutTarget val="inner"/>
          <c:xMode val="edge"/>
          <c:yMode val="edge"/>
          <c:x val="0.11966689099876322"/>
          <c:y val="3.450666568776805E-2"/>
          <c:w val="0.85982621296386086"/>
          <c:h val="0.8625357145042184"/>
        </c:manualLayout>
      </c:layout>
      <c:lineChart>
        <c:grouping val="standard"/>
        <c:varyColors val="0"/>
        <c:ser>
          <c:idx val="2"/>
          <c:order val="1"/>
          <c:tx>
            <c:v>Data</c:v>
          </c:tx>
          <c:spPr>
            <a:ln w="57150">
              <a:solidFill>
                <a:srgbClr val="0000FF"/>
              </a:solidFill>
            </a:ln>
          </c:spPr>
          <c:marker>
            <c:symbol val="none"/>
          </c:marker>
          <c:cat>
            <c:numRef>
              <c:f>'f10.3'!$W$21:$W$59</c:f>
              <c:numCache>
                <c:formatCode>General</c:formatCode>
                <c:ptCount val="39"/>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numCache>
            </c:numRef>
          </c:cat>
          <c:val>
            <c:numRef>
              <c:f>'f10.3'!$AT$22:$AT$56</c:f>
              <c:numCache>
                <c:formatCode>General</c:formatCode>
                <c:ptCount val="35"/>
                <c:pt idx="0">
                  <c:v>0.16814873564342825</c:v>
                </c:pt>
                <c:pt idx="1">
                  <c:v>0.14915133953662527</c:v>
                </c:pt>
                <c:pt idx="2">
                  <c:v>0.15174719623573621</c:v>
                </c:pt>
                <c:pt idx="3">
                  <c:v>0.16055549494366839</c:v>
                </c:pt>
                <c:pt idx="4">
                  <c:v>0.1871728333561577</c:v>
                </c:pt>
                <c:pt idx="5">
                  <c:v>0.22581388149711612</c:v>
                </c:pt>
                <c:pt idx="6">
                  <c:v>0.20105994191643006</c:v>
                </c:pt>
                <c:pt idx="7">
                  <c:v>0.13889561883959389</c:v>
                </c:pt>
                <c:pt idx="8">
                  <c:v>0.10752217169784441</c:v>
                </c:pt>
                <c:pt idx="9">
                  <c:v>9.4198142751675665E-2</c:v>
                </c:pt>
                <c:pt idx="10">
                  <c:v>0.10527879392015931</c:v>
                </c:pt>
                <c:pt idx="11">
                  <c:v>6.603747077803479E-2</c:v>
                </c:pt>
                <c:pt idx="12">
                  <c:v>7.7561283258657299E-2</c:v>
                </c:pt>
                <c:pt idx="13">
                  <c:v>0.11415223878721242</c:v>
                </c:pt>
                <c:pt idx="14">
                  <c:v>0.11880552909711881</c:v>
                </c:pt>
                <c:pt idx="15">
                  <c:v>0.12219409503019774</c:v>
                </c:pt>
                <c:pt idx="16">
                  <c:v>0.12423762224787209</c:v>
                </c:pt>
                <c:pt idx="17">
                  <c:v>0.12292590567346619</c:v>
                </c:pt>
                <c:pt idx="18">
                  <c:v>9.3724064372482471E-2</c:v>
                </c:pt>
                <c:pt idx="19">
                  <c:v>0.103512728929759</c:v>
                </c:pt>
                <c:pt idx="20">
                  <c:v>6.7767338500576757E-2</c:v>
                </c:pt>
                <c:pt idx="21">
                  <c:v>0.11019764297301404</c:v>
                </c:pt>
                <c:pt idx="22">
                  <c:v>0.14620510140165263</c:v>
                </c:pt>
                <c:pt idx="23">
                  <c:v>0.12869568832831593</c:v>
                </c:pt>
                <c:pt idx="24">
                  <c:v>0.11833468327125046</c:v>
                </c:pt>
                <c:pt idx="25">
                  <c:v>0.12527265814838981</c:v>
                </c:pt>
                <c:pt idx="26">
                  <c:v>8.5590977368176252E-2</c:v>
                </c:pt>
                <c:pt idx="27">
                  <c:v>8.0194210691430526E-2</c:v>
                </c:pt>
                <c:pt idx="28">
                  <c:v>9.3710850525138209E-2</c:v>
                </c:pt>
                <c:pt idx="29">
                  <c:v>0.10453303372331128</c:v>
                </c:pt>
                <c:pt idx="30">
                  <c:v>0.10014922117786883</c:v>
                </c:pt>
                <c:pt idx="31">
                  <c:v>0.11611359252485497</c:v>
                </c:pt>
                <c:pt idx="32">
                  <c:v>0.11419040239275115</c:v>
                </c:pt>
                <c:pt idx="33">
                  <c:v>0.12310547330401785</c:v>
                </c:pt>
                <c:pt idx="34">
                  <c:v>9.2713912061327605E-2</c:v>
                </c:pt>
              </c:numCache>
            </c:numRef>
          </c:val>
          <c:smooth val="0"/>
        </c:ser>
        <c:ser>
          <c:idx val="3"/>
          <c:order val="2"/>
          <c:tx>
            <c:v>Model with TFP and tax reform</c:v>
          </c:tx>
          <c:spPr>
            <a:ln>
              <a:solidFill>
                <a:srgbClr val="FF0000"/>
              </a:solidFill>
            </a:ln>
          </c:spPr>
          <c:marker>
            <c:symbol val="none"/>
          </c:marker>
          <c:cat>
            <c:numRef>
              <c:f>'f10.3'!$W$21:$W$59</c:f>
              <c:numCache>
                <c:formatCode>General</c:formatCode>
                <c:ptCount val="39"/>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numCache>
            </c:numRef>
          </c:cat>
          <c:val>
            <c:numRef>
              <c:f>'f10.3'!$AR$22:$AR$56</c:f>
              <c:numCache>
                <c:formatCode>General</c:formatCode>
                <c:ptCount val="35"/>
                <c:pt idx="0">
                  <c:v>0.20044388594734799</c:v>
                </c:pt>
                <c:pt idx="1">
                  <c:v>0.18064007415865499</c:v>
                </c:pt>
                <c:pt idx="2">
                  <c:v>0.15528082349640601</c:v>
                </c:pt>
                <c:pt idx="3">
                  <c:v>0.18798632723723099</c:v>
                </c:pt>
                <c:pt idx="4">
                  <c:v>0.22219500962168601</c:v>
                </c:pt>
                <c:pt idx="5">
                  <c:v>0.24395990740832199</c:v>
                </c:pt>
                <c:pt idx="6">
                  <c:v>0.28726029579619899</c:v>
                </c:pt>
                <c:pt idx="7">
                  <c:v>0.23771354863880401</c:v>
                </c:pt>
                <c:pt idx="8">
                  <c:v>0.17995744595913199</c:v>
                </c:pt>
                <c:pt idx="9">
                  <c:v>0.18590853387581999</c:v>
                </c:pt>
                <c:pt idx="10">
                  <c:v>0.17187973818802399</c:v>
                </c:pt>
                <c:pt idx="11">
                  <c:v>8.6793630763625201E-2</c:v>
                </c:pt>
                <c:pt idx="12">
                  <c:v>8.2828870879326305E-2</c:v>
                </c:pt>
                <c:pt idx="13">
                  <c:v>4.6801441279620902E-2</c:v>
                </c:pt>
                <c:pt idx="14">
                  <c:v>5.2235476435266603E-2</c:v>
                </c:pt>
                <c:pt idx="15">
                  <c:v>7.2981958446197703E-2</c:v>
                </c:pt>
                <c:pt idx="16">
                  <c:v>8.0515997329378503E-2</c:v>
                </c:pt>
                <c:pt idx="17">
                  <c:v>9.0284330910745794E-2</c:v>
                </c:pt>
                <c:pt idx="18">
                  <c:v>8.2540588557700995E-2</c:v>
                </c:pt>
                <c:pt idx="19">
                  <c:v>9.5510113773228905E-2</c:v>
                </c:pt>
                <c:pt idx="20">
                  <c:v>-2.8195101742126898E-2</c:v>
                </c:pt>
                <c:pt idx="21">
                  <c:v>-1.5075839739272E-2</c:v>
                </c:pt>
                <c:pt idx="22">
                  <c:v>-1.4461450364810001E-2</c:v>
                </c:pt>
                <c:pt idx="23">
                  <c:v>5.5181196291793001E-2</c:v>
                </c:pt>
                <c:pt idx="24">
                  <c:v>3.7310258651665103E-2</c:v>
                </c:pt>
                <c:pt idx="25">
                  <c:v>0.130593240912216</c:v>
                </c:pt>
                <c:pt idx="26">
                  <c:v>0.11811055485578099</c:v>
                </c:pt>
                <c:pt idx="27">
                  <c:v>5.8181914640280497E-2</c:v>
                </c:pt>
                <c:pt idx="28">
                  <c:v>8.4951353133407403E-2</c:v>
                </c:pt>
                <c:pt idx="29">
                  <c:v>0.105437197547685</c:v>
                </c:pt>
                <c:pt idx="30">
                  <c:v>7.9234241341757203E-2</c:v>
                </c:pt>
                <c:pt idx="31">
                  <c:v>0.112167596656153</c:v>
                </c:pt>
                <c:pt idx="32">
                  <c:v>0.125423574229377</c:v>
                </c:pt>
                <c:pt idx="33">
                  <c:v>0.106977877556328</c:v>
                </c:pt>
                <c:pt idx="34">
                  <c:v>6.7184470362304294E-2</c:v>
                </c:pt>
              </c:numCache>
            </c:numRef>
          </c:val>
          <c:smooth val="0"/>
        </c:ser>
        <c:ser>
          <c:idx val="1"/>
          <c:order val="0"/>
          <c:tx>
            <c:v>Model with TFP</c:v>
          </c:tx>
          <c:spPr>
            <a:ln>
              <a:solidFill>
                <a:srgbClr val="FF0000"/>
              </a:solidFill>
              <a:prstDash val="sysDash"/>
            </a:ln>
          </c:spPr>
          <c:marker>
            <c:symbol val="none"/>
          </c:marker>
          <c:cat>
            <c:numRef>
              <c:f>'f10.3'!$W$21:$W$59</c:f>
              <c:numCache>
                <c:formatCode>General</c:formatCode>
                <c:ptCount val="39"/>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numCache>
            </c:numRef>
          </c:cat>
          <c:val>
            <c:numRef>
              <c:f>'f10.3'!$AS$22:$AS$56</c:f>
              <c:numCache>
                <c:formatCode>General</c:formatCode>
                <c:ptCount val="35"/>
                <c:pt idx="0">
                  <c:v>0.18916325810811199</c:v>
                </c:pt>
                <c:pt idx="1">
                  <c:v>0.166167639296918</c:v>
                </c:pt>
                <c:pt idx="2">
                  <c:v>0.13666802995458699</c:v>
                </c:pt>
                <c:pt idx="3">
                  <c:v>0.16626535755437499</c:v>
                </c:pt>
                <c:pt idx="4">
                  <c:v>0.19726185088245199</c:v>
                </c:pt>
                <c:pt idx="5">
                  <c:v>0.215204178947491</c:v>
                </c:pt>
                <c:pt idx="6">
                  <c:v>0.25594297661133197</c:v>
                </c:pt>
                <c:pt idx="7">
                  <c:v>0.19791035674449101</c:v>
                </c:pt>
                <c:pt idx="8">
                  <c:v>0.12909987624104899</c:v>
                </c:pt>
                <c:pt idx="9">
                  <c:v>0.12762476419930899</c:v>
                </c:pt>
                <c:pt idx="10">
                  <c:v>0.10312310794990601</c:v>
                </c:pt>
                <c:pt idx="11">
                  <c:v>-3.6171706314891798E-3</c:v>
                </c:pt>
                <c:pt idx="12">
                  <c:v>-2.27201818073554E-2</c:v>
                </c:pt>
                <c:pt idx="13">
                  <c:v>-5.6124419520226503E-2</c:v>
                </c:pt>
                <c:pt idx="14">
                  <c:v>-4.2667682275338598E-2</c:v>
                </c:pt>
                <c:pt idx="15">
                  <c:v>-1.19860434982146E-2</c:v>
                </c:pt>
                <c:pt idx="16">
                  <c:v>3.58047567293874E-3</c:v>
                </c:pt>
                <c:pt idx="17">
                  <c:v>2.1436232565659401E-2</c:v>
                </c:pt>
                <c:pt idx="18">
                  <c:v>1.96326352532806E-2</c:v>
                </c:pt>
                <c:pt idx="19">
                  <c:v>4.0112423577254502E-2</c:v>
                </c:pt>
                <c:pt idx="20">
                  <c:v>-8.8809740340871399E-2</c:v>
                </c:pt>
                <c:pt idx="21">
                  <c:v>-7.6578331959123905E-2</c:v>
                </c:pt>
                <c:pt idx="22">
                  <c:v>-7.8235938014568407E-2</c:v>
                </c:pt>
                <c:pt idx="23">
                  <c:v>-4.9977591607651599E-3</c:v>
                </c:pt>
                <c:pt idx="24">
                  <c:v>-2.3785240611510602E-2</c:v>
                </c:pt>
                <c:pt idx="25">
                  <c:v>7.7450345674409907E-2</c:v>
                </c:pt>
                <c:pt idx="26">
                  <c:v>6.9426479948775793E-2</c:v>
                </c:pt>
                <c:pt idx="27">
                  <c:v>9.3196545852900093E-3</c:v>
                </c:pt>
                <c:pt idx="28">
                  <c:v>3.7587984069567197E-2</c:v>
                </c:pt>
                <c:pt idx="29">
                  <c:v>6.0755406220462597E-2</c:v>
                </c:pt>
                <c:pt idx="30">
                  <c:v>3.5292662156753397E-2</c:v>
                </c:pt>
                <c:pt idx="31">
                  <c:v>7.0605108070369599E-2</c:v>
                </c:pt>
                <c:pt idx="32">
                  <c:v>8.7368303215629495E-2</c:v>
                </c:pt>
                <c:pt idx="33">
                  <c:v>7.16697465208542E-2</c:v>
                </c:pt>
                <c:pt idx="34">
                  <c:v>3.2244126552103201E-2</c:v>
                </c:pt>
              </c:numCache>
            </c:numRef>
          </c:val>
          <c:smooth val="0"/>
        </c:ser>
        <c:ser>
          <c:idx val="0"/>
          <c:order val="3"/>
          <c:tx>
            <c:v>Model with four driving forces</c:v>
          </c:tx>
          <c:spPr>
            <a:ln>
              <a:solidFill>
                <a:schemeClr val="tx1"/>
              </a:solidFill>
              <a:prstDash val="lgDash"/>
            </a:ln>
          </c:spPr>
          <c:marker>
            <c:symbol val="none"/>
          </c:marker>
          <c:val>
            <c:numRef>
              <c:f>'f10.3'!$AU$22:$AU$56</c:f>
              <c:numCache>
                <c:formatCode>General</c:formatCode>
                <c:ptCount val="35"/>
                <c:pt idx="0">
                  <c:v>0.233880320074739</c:v>
                </c:pt>
                <c:pt idx="1">
                  <c:v>0.20834594471388099</c:v>
                </c:pt>
                <c:pt idx="2">
                  <c:v>0.18608696554984999</c:v>
                </c:pt>
                <c:pt idx="3">
                  <c:v>0.21452894916611401</c:v>
                </c:pt>
                <c:pt idx="4">
                  <c:v>0.245898305525346</c:v>
                </c:pt>
                <c:pt idx="5">
                  <c:v>0.27458805485048898</c:v>
                </c:pt>
                <c:pt idx="6">
                  <c:v>0.30780799046180801</c:v>
                </c:pt>
                <c:pt idx="7">
                  <c:v>0.26213687981670802</c:v>
                </c:pt>
                <c:pt idx="8">
                  <c:v>0.22545421425752099</c:v>
                </c:pt>
                <c:pt idx="9">
                  <c:v>0.22655601402474901</c:v>
                </c:pt>
                <c:pt idx="10">
                  <c:v>0.21265803770625999</c:v>
                </c:pt>
                <c:pt idx="11">
                  <c:v>0.13209756295625799</c:v>
                </c:pt>
                <c:pt idx="12">
                  <c:v>0.13080544525864099</c:v>
                </c:pt>
                <c:pt idx="13">
                  <c:v>9.9204535175189498E-2</c:v>
                </c:pt>
                <c:pt idx="14">
                  <c:v>0.104746760703205</c:v>
                </c:pt>
                <c:pt idx="15">
                  <c:v>0.12255942862154801</c:v>
                </c:pt>
                <c:pt idx="16">
                  <c:v>0.121511098837804</c:v>
                </c:pt>
                <c:pt idx="17">
                  <c:v>0.120601738412024</c:v>
                </c:pt>
                <c:pt idx="18">
                  <c:v>9.9325300774646602E-2</c:v>
                </c:pt>
                <c:pt idx="19">
                  <c:v>0.10363471529849699</c:v>
                </c:pt>
                <c:pt idx="20">
                  <c:v>-5.8630128746308303E-3</c:v>
                </c:pt>
                <c:pt idx="21">
                  <c:v>1.4444858647228401E-2</c:v>
                </c:pt>
                <c:pt idx="22">
                  <c:v>1.0607723466450201E-2</c:v>
                </c:pt>
                <c:pt idx="23">
                  <c:v>7.1298211343418794E-2</c:v>
                </c:pt>
                <c:pt idx="24">
                  <c:v>4.4972192779935902E-2</c:v>
                </c:pt>
                <c:pt idx="25">
                  <c:v>0.13328397903091599</c:v>
                </c:pt>
                <c:pt idx="26">
                  <c:v>0.11252820540731701</c:v>
                </c:pt>
                <c:pt idx="27">
                  <c:v>4.7121541197295801E-2</c:v>
                </c:pt>
                <c:pt idx="28">
                  <c:v>8.1253144704853106E-2</c:v>
                </c:pt>
                <c:pt idx="29">
                  <c:v>0.107762933273802</c:v>
                </c:pt>
                <c:pt idx="30">
                  <c:v>8.0766485077180497E-2</c:v>
                </c:pt>
                <c:pt idx="31">
                  <c:v>0.114951751503774</c:v>
                </c:pt>
                <c:pt idx="32">
                  <c:v>0.12682033452455499</c:v>
                </c:pt>
                <c:pt idx="33">
                  <c:v>0.103926963567605</c:v>
                </c:pt>
                <c:pt idx="34">
                  <c:v>4.9546106804143501E-2</c:v>
                </c:pt>
              </c:numCache>
            </c:numRef>
          </c:val>
          <c:smooth val="0"/>
        </c:ser>
        <c:dLbls>
          <c:showLegendKey val="0"/>
          <c:showVal val="0"/>
          <c:showCatName val="0"/>
          <c:showSerName val="0"/>
          <c:showPercent val="0"/>
          <c:showBubbleSize val="0"/>
        </c:dLbls>
        <c:marker val="1"/>
        <c:smooth val="0"/>
        <c:axId val="88668416"/>
        <c:axId val="537559040"/>
      </c:lineChart>
      <c:catAx>
        <c:axId val="88668416"/>
        <c:scaling>
          <c:orientation val="minMax"/>
        </c:scaling>
        <c:delete val="0"/>
        <c:axPos val="b"/>
        <c:numFmt formatCode="General" sourceLinked="1"/>
        <c:majorTickMark val="out"/>
        <c:minorTickMark val="none"/>
        <c:tickLblPos val="low"/>
        <c:crossAx val="537559040"/>
        <c:crosses val="autoZero"/>
        <c:auto val="1"/>
        <c:lblAlgn val="ctr"/>
        <c:lblOffset val="100"/>
        <c:tickLblSkip val="3"/>
        <c:tickMarkSkip val="1"/>
        <c:noMultiLvlLbl val="0"/>
      </c:catAx>
      <c:valAx>
        <c:axId val="537559040"/>
        <c:scaling>
          <c:orientation val="minMax"/>
          <c:max val="0.4"/>
          <c:min val="-0.15000000000000002"/>
        </c:scaling>
        <c:delete val="0"/>
        <c:axPos val="l"/>
        <c:title>
          <c:tx>
            <c:rich>
              <a:bodyPr rot="-5400000" vert="horz"/>
              <a:lstStyle/>
              <a:p>
                <a:pPr>
                  <a:defRPr b="0"/>
                </a:pPr>
                <a:r>
                  <a:rPr lang="en-US" b="0"/>
                  <a:t>Saving rate</a:t>
                </a:r>
              </a:p>
            </c:rich>
          </c:tx>
          <c:layout>
            <c:manualLayout>
              <c:xMode val="edge"/>
              <c:yMode val="edge"/>
              <c:x val="1.0552897540583544E-2"/>
              <c:y val="0.38087556407765472"/>
            </c:manualLayout>
          </c:layout>
          <c:overlay val="0"/>
        </c:title>
        <c:numFmt formatCode="General" sourceLinked="1"/>
        <c:majorTickMark val="out"/>
        <c:minorTickMark val="none"/>
        <c:tickLblPos val="nextTo"/>
        <c:crossAx val="88668416"/>
        <c:crosses val="autoZero"/>
        <c:crossBetween val="between"/>
        <c:minorUnit val="0.1"/>
      </c:valAx>
    </c:plotArea>
    <c:legend>
      <c:legendPos val="r"/>
      <c:layout>
        <c:manualLayout>
          <c:xMode val="edge"/>
          <c:yMode val="edge"/>
          <c:x val="0.11720660123741904"/>
          <c:y val="0.71759688192476678"/>
          <c:w val="0.40893294351224985"/>
          <c:h val="0.17484795726347371"/>
        </c:manualLayout>
      </c:layout>
      <c:overlay val="0"/>
    </c:legend>
    <c:plotVisOnly val="1"/>
    <c:dispBlanksAs val="gap"/>
    <c:showDLblsOverMax val="0"/>
  </c:chart>
  <c:spPr>
    <a:ln>
      <a:noFill/>
    </a:ln>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Figure 10.4 Corporate Saving </a:t>
            </a:r>
          </a:p>
          <a:p>
            <a:pPr>
              <a:defRPr sz="1400"/>
            </a:pPr>
            <a:r>
              <a:rPr lang="en-US" sz="1400"/>
              <a:t>(as proportion of private saving)</a:t>
            </a:r>
          </a:p>
        </c:rich>
      </c:tx>
      <c:layout/>
      <c:overlay val="0"/>
    </c:title>
    <c:autoTitleDeleted val="0"/>
    <c:plotArea>
      <c:layout>
        <c:manualLayout>
          <c:layoutTarget val="inner"/>
          <c:xMode val="edge"/>
          <c:yMode val="edge"/>
          <c:x val="0.11340251134275382"/>
          <c:y val="4.1694573381191306E-2"/>
          <c:w val="0.857865870214499"/>
          <c:h val="0.73192971878205015"/>
        </c:manualLayout>
      </c:layout>
      <c:barChart>
        <c:barDir val="col"/>
        <c:grouping val="clustered"/>
        <c:varyColors val="0"/>
        <c:ser>
          <c:idx val="0"/>
          <c:order val="0"/>
          <c:invertIfNegative val="0"/>
          <c:dPt>
            <c:idx val="0"/>
            <c:invertIfNegative val="0"/>
            <c:bubble3D val="0"/>
            <c:spPr>
              <a:pattFill prst="wdDnDiag">
                <a:fgClr>
                  <a:srgbClr val="FF0000"/>
                </a:fgClr>
                <a:bgClr>
                  <a:schemeClr val="bg1"/>
                </a:bgClr>
              </a:pattFill>
              <a:ln>
                <a:solidFill>
                  <a:srgbClr val="FF0000"/>
                </a:solidFill>
              </a:ln>
            </c:spPr>
          </c:dPt>
          <c:dPt>
            <c:idx val="1"/>
            <c:invertIfNegative val="0"/>
            <c:bubble3D val="0"/>
            <c:spPr>
              <a:solidFill>
                <a:schemeClr val="tx2"/>
              </a:solidFill>
            </c:spPr>
          </c:dPt>
          <c:dPt>
            <c:idx val="2"/>
            <c:invertIfNegative val="0"/>
            <c:bubble3D val="0"/>
            <c:spPr>
              <a:solidFill>
                <a:schemeClr val="accent1">
                  <a:lumMod val="40000"/>
                  <a:lumOff val="60000"/>
                </a:schemeClr>
              </a:solidFill>
            </c:spPr>
          </c:dPt>
          <c:dPt>
            <c:idx val="3"/>
            <c:invertIfNegative val="0"/>
            <c:bubble3D val="0"/>
            <c:spPr>
              <a:solidFill>
                <a:schemeClr val="accent1">
                  <a:lumMod val="40000"/>
                  <a:lumOff val="60000"/>
                </a:schemeClr>
              </a:solidFill>
            </c:spPr>
          </c:dPt>
          <c:dPt>
            <c:idx val="4"/>
            <c:invertIfNegative val="0"/>
            <c:bubble3D val="0"/>
            <c:spPr>
              <a:solidFill>
                <a:schemeClr val="accent1">
                  <a:lumMod val="40000"/>
                  <a:lumOff val="60000"/>
                </a:schemeClr>
              </a:solidFill>
            </c:spPr>
          </c:dPt>
          <c:cat>
            <c:strRef>
              <c:f>'f10.4'!$A$1:$A$4</c:f>
              <c:strCache>
                <c:ptCount val="4"/>
                <c:pt idx="0">
                  <c:v>Latin America and the Caribbean</c:v>
                </c:pt>
                <c:pt idx="1">
                  <c:v>Europe</c:v>
                </c:pt>
                <c:pt idx="2">
                  <c:v>US</c:v>
                </c:pt>
                <c:pt idx="3">
                  <c:v>Germany</c:v>
                </c:pt>
              </c:strCache>
            </c:strRef>
          </c:cat>
          <c:val>
            <c:numRef>
              <c:f>'f10.4'!$B$1:$B$4</c:f>
              <c:numCache>
                <c:formatCode>General</c:formatCode>
                <c:ptCount val="4"/>
                <c:pt idx="0">
                  <c:v>0.6857739162162434</c:v>
                </c:pt>
                <c:pt idx="1">
                  <c:v>0.60644182387497969</c:v>
                </c:pt>
                <c:pt idx="2">
                  <c:v>0.58699853026781657</c:v>
                </c:pt>
                <c:pt idx="3">
                  <c:v>0.5347108667322773</c:v>
                </c:pt>
              </c:numCache>
            </c:numRef>
          </c:val>
        </c:ser>
        <c:dLbls>
          <c:showLegendKey val="0"/>
          <c:showVal val="0"/>
          <c:showCatName val="0"/>
          <c:showSerName val="0"/>
          <c:showPercent val="0"/>
          <c:showBubbleSize val="0"/>
        </c:dLbls>
        <c:gapWidth val="81"/>
        <c:overlap val="88"/>
        <c:axId val="88527616"/>
        <c:axId val="88529152"/>
      </c:barChart>
      <c:catAx>
        <c:axId val="88527616"/>
        <c:scaling>
          <c:orientation val="minMax"/>
        </c:scaling>
        <c:delete val="0"/>
        <c:axPos val="b"/>
        <c:majorTickMark val="out"/>
        <c:minorTickMark val="none"/>
        <c:tickLblPos val="nextTo"/>
        <c:txPr>
          <a:bodyPr/>
          <a:lstStyle/>
          <a:p>
            <a:pPr>
              <a:defRPr b="0"/>
            </a:pPr>
            <a:endParaRPr lang="en-US"/>
          </a:p>
        </c:txPr>
        <c:crossAx val="88529152"/>
        <c:crosses val="autoZero"/>
        <c:auto val="1"/>
        <c:lblAlgn val="ctr"/>
        <c:lblOffset val="100"/>
        <c:noMultiLvlLbl val="0"/>
      </c:catAx>
      <c:valAx>
        <c:axId val="88529152"/>
        <c:scaling>
          <c:orientation val="minMax"/>
          <c:max val="0.75000000000000011"/>
          <c:min val="0.4"/>
        </c:scaling>
        <c:delete val="0"/>
        <c:axPos val="l"/>
        <c:numFmt formatCode="#,##0.00" sourceLinked="0"/>
        <c:majorTickMark val="out"/>
        <c:minorTickMark val="none"/>
        <c:tickLblPos val="nextTo"/>
        <c:txPr>
          <a:bodyPr/>
          <a:lstStyle/>
          <a:p>
            <a:pPr>
              <a:defRPr b="0"/>
            </a:pPr>
            <a:endParaRPr lang="en-US"/>
          </a:p>
        </c:txPr>
        <c:crossAx val="88527616"/>
        <c:crosses val="autoZero"/>
        <c:crossBetween val="between"/>
      </c:valAx>
    </c:plotArea>
    <c:plotVisOnly val="1"/>
    <c:dispBlanksAs val="gap"/>
    <c:showDLblsOverMax val="0"/>
  </c:chart>
  <c:spPr>
    <a:ln>
      <a:noFill/>
    </a:ln>
  </c:spPr>
  <c:txPr>
    <a:bodyPr/>
    <a:lstStyle/>
    <a:p>
      <a:pPr>
        <a:defRPr sz="1200" b="1">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12</xdr:col>
      <xdr:colOff>35720</xdr:colOff>
      <xdr:row>99</xdr:row>
      <xdr:rowOff>182165</xdr:rowOff>
    </xdr:from>
    <xdr:to>
      <xdr:col>18</xdr:col>
      <xdr:colOff>35720</xdr:colOff>
      <xdr:row>114</xdr:row>
      <xdr:rowOff>67865</xdr:rowOff>
    </xdr:to>
    <xdr:graphicFrame macro="">
      <xdr:nvGraphicFramePr>
        <xdr:cNvPr id="2"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133350</xdr:colOff>
      <xdr:row>114</xdr:row>
      <xdr:rowOff>66676</xdr:rowOff>
    </xdr:from>
    <xdr:to>
      <xdr:col>18</xdr:col>
      <xdr:colOff>133350</xdr:colOff>
      <xdr:row>128</xdr:row>
      <xdr:rowOff>130970</xdr:rowOff>
    </xdr:to>
    <xdr:graphicFrame macro="">
      <xdr:nvGraphicFramePr>
        <xdr:cNvPr id="3"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633597</xdr:colOff>
      <xdr:row>99</xdr:row>
      <xdr:rowOff>169069</xdr:rowOff>
    </xdr:from>
    <xdr:to>
      <xdr:col>12</xdr:col>
      <xdr:colOff>151394</xdr:colOff>
      <xdr:row>114</xdr:row>
      <xdr:rowOff>180975</xdr:rowOff>
    </xdr:to>
    <xdr:sp macro="" textlink="">
      <xdr:nvSpPr>
        <xdr:cNvPr id="4" name="TextBox 3"/>
        <xdr:cNvSpPr txBox="1"/>
      </xdr:nvSpPr>
      <xdr:spPr>
        <a:xfrm rot="5400000">
          <a:off x="3267855" y="1735336"/>
          <a:ext cx="3012281" cy="279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US" sz="1200">
            <a:latin typeface="Times New Roman" panose="02020603050405020304" pitchFamily="18" charset="0"/>
            <a:cs typeface="Times New Roman" panose="02020603050405020304" pitchFamily="18" charset="0"/>
          </a:endParaRPr>
        </a:p>
      </xdr:txBody>
    </xdr:sp>
    <xdr:clientData/>
  </xdr:twoCellAnchor>
  <xdr:twoCellAnchor>
    <xdr:from>
      <xdr:col>6</xdr:col>
      <xdr:colOff>9525</xdr:colOff>
      <xdr:row>99</xdr:row>
      <xdr:rowOff>200025</xdr:rowOff>
    </xdr:from>
    <xdr:to>
      <xdr:col>11</xdr:col>
      <xdr:colOff>707231</xdr:colOff>
      <xdr:row>128</xdr:row>
      <xdr:rowOff>85725</xdr:rowOff>
    </xdr:to>
    <xdr:graphicFrame macro="">
      <xdr:nvGraphicFramePr>
        <xdr:cNvPr id="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0.02988</cdr:x>
      <cdr:y>0.8414</cdr:y>
    </cdr:from>
    <cdr:to>
      <cdr:x>0.97452</cdr:x>
      <cdr:y>0.96973</cdr:y>
    </cdr:to>
    <cdr:sp macro="" textlink="">
      <cdr:nvSpPr>
        <cdr:cNvPr id="2" name="TextBox 1"/>
        <cdr:cNvSpPr txBox="1"/>
      </cdr:nvSpPr>
      <cdr:spPr>
        <a:xfrm xmlns:a="http://schemas.openxmlformats.org/drawingml/2006/main">
          <a:off x="259080" y="5295900"/>
          <a:ext cx="8191500" cy="807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742950" marR="0" algn="just">
            <a:lnSpc>
              <a:spcPct val="115000"/>
            </a:lnSpc>
            <a:spcBef>
              <a:spcPts val="0"/>
            </a:spcBef>
            <a:spcAft>
              <a:spcPts val="0"/>
            </a:spcAft>
          </a:pPr>
          <a:r>
            <a:rPr lang="en-US" sz="1000" i="1">
              <a:effectLst/>
              <a:latin typeface="Times New Roman"/>
              <a:ea typeface="Calibri"/>
              <a:cs typeface="Times New Roman"/>
            </a:rPr>
            <a:t>Note: </a:t>
          </a:r>
          <a:r>
            <a:rPr lang="en-US" sz="1000" i="0">
              <a:effectLst/>
              <a:latin typeface="Times New Roman"/>
              <a:ea typeface="Calibri"/>
              <a:cs typeface="Times New Roman"/>
            </a:rPr>
            <a:t>Firm savings are defined as internal funds or retained earnings. LAC refers to Latin America and the Caribbean.</a:t>
          </a:r>
          <a:endParaRPr lang="en-US" sz="900" i="0">
            <a:effectLst/>
            <a:latin typeface="+mn-lt"/>
            <a:ea typeface="Calibri"/>
            <a:cs typeface="Times New Roman"/>
          </a:endParaRPr>
        </a:p>
        <a:p xmlns:a="http://schemas.openxmlformats.org/drawingml/2006/main">
          <a:pPr marL="742950" marR="0" algn="just">
            <a:lnSpc>
              <a:spcPct val="115000"/>
            </a:lnSpc>
            <a:spcBef>
              <a:spcPts val="0"/>
            </a:spcBef>
            <a:spcAft>
              <a:spcPts val="0"/>
            </a:spcAft>
          </a:pPr>
          <a:r>
            <a:rPr lang="en-US" sz="1000" i="1">
              <a:effectLst/>
              <a:latin typeface="Times New Roman"/>
              <a:ea typeface="Calibri"/>
              <a:cs typeface="Times New Roman"/>
            </a:rPr>
            <a:t>Source: </a:t>
          </a:r>
          <a:r>
            <a:rPr lang="en-US" sz="1000" i="0">
              <a:effectLst/>
              <a:latin typeface="Times New Roman"/>
              <a:ea typeface="Calibri"/>
              <a:cs typeface="Times New Roman"/>
            </a:rPr>
            <a:t>Authors'</a:t>
          </a:r>
          <a:r>
            <a:rPr lang="en-US" sz="1000" i="0" baseline="0">
              <a:effectLst/>
              <a:latin typeface="Times New Roman"/>
              <a:ea typeface="Calibri"/>
              <a:cs typeface="Times New Roman"/>
            </a:rPr>
            <a:t> calculations based on </a:t>
          </a:r>
          <a:r>
            <a:rPr lang="en-US" sz="1000" i="0">
              <a:effectLst/>
              <a:latin typeface="Times New Roman"/>
              <a:ea typeface="Calibri"/>
              <a:cs typeface="Times New Roman"/>
            </a:rPr>
            <a:t>World Bank Enterprise Survey (WBES). See Busso, Fernández, and Tamayo (2016) for details. </a:t>
          </a:r>
          <a:endParaRPr lang="en-US" sz="900" i="0">
            <a:effectLst/>
            <a:latin typeface="+mn-lt"/>
            <a:ea typeface="Calibri"/>
            <a:cs typeface="Times New Roman"/>
          </a:endParaRPr>
        </a:p>
        <a:p xmlns:a="http://schemas.openxmlformats.org/drawingml/2006/main">
          <a:endParaRPr lang="en-US" sz="1000">
            <a:latin typeface="Times New Roman" panose="02020603050405020304" pitchFamily="18" charset="0"/>
            <a:cs typeface="Times New Roman" panose="02020603050405020304" pitchFamily="18" charset="0"/>
          </a:endParaRPr>
        </a:p>
      </cdr:txBody>
    </cdr:sp>
  </cdr:relSizeAnchor>
</c:userShapes>
</file>

<file path=xl/drawings/drawing11.xml><?xml version="1.0" encoding="utf-8"?>
<xdr:wsDr xmlns:xdr="http://schemas.openxmlformats.org/drawingml/2006/spreadsheetDrawing" xmlns:a="http://schemas.openxmlformats.org/drawingml/2006/main">
  <xdr:absoluteAnchor>
    <xdr:pos x="2590800" y="352425"/>
    <xdr:ext cx="8668956" cy="629373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c:userShapes xmlns:c="http://schemas.openxmlformats.org/drawingml/2006/chart">
  <cdr:relSizeAnchor xmlns:cdr="http://schemas.openxmlformats.org/drawingml/2006/chartDrawing">
    <cdr:from>
      <cdr:x>0.46834</cdr:x>
      <cdr:y>0.87331</cdr:y>
    </cdr:from>
    <cdr:to>
      <cdr:x>0.63571</cdr:x>
      <cdr:y>0.92128</cdr:y>
    </cdr:to>
    <cdr:sp macro="" textlink="">
      <cdr:nvSpPr>
        <cdr:cNvPr id="2" name="TextBox 1"/>
        <cdr:cNvSpPr txBox="1"/>
      </cdr:nvSpPr>
      <cdr:spPr>
        <a:xfrm xmlns:a="http://schemas.openxmlformats.org/drawingml/2006/main">
          <a:off x="4062005" y="5498172"/>
          <a:ext cx="1451654" cy="3020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latin typeface="Times New Roman" panose="02020603050405020304" pitchFamily="18" charset="0"/>
              <a:cs typeface="Times New Roman" panose="02020603050405020304" pitchFamily="18" charset="0"/>
            </a:rPr>
            <a:t>Number of</a:t>
          </a:r>
          <a:r>
            <a:rPr lang="en-US" sz="1100" baseline="0">
              <a:latin typeface="Times New Roman" panose="02020603050405020304" pitchFamily="18" charset="0"/>
              <a:cs typeface="Times New Roman" panose="02020603050405020304" pitchFamily="18" charset="0"/>
            </a:rPr>
            <a:t> employees</a:t>
          </a:r>
          <a:endParaRPr lang="en-US" sz="110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0.0384</cdr:x>
      <cdr:y>0.90438</cdr:y>
    </cdr:from>
    <cdr:to>
      <cdr:x>0.8679</cdr:x>
      <cdr:y>0.99894</cdr:y>
    </cdr:to>
    <cdr:sp macro="" textlink="">
      <cdr:nvSpPr>
        <cdr:cNvPr id="3" name="TextBox 2"/>
        <cdr:cNvSpPr txBox="1"/>
      </cdr:nvSpPr>
      <cdr:spPr>
        <a:xfrm xmlns:a="http://schemas.openxmlformats.org/drawingml/2006/main">
          <a:off x="333042" y="5692590"/>
          <a:ext cx="7193707" cy="59524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742950" marR="0" algn="l">
            <a:lnSpc>
              <a:spcPct val="115000"/>
            </a:lnSpc>
            <a:spcBef>
              <a:spcPts val="0"/>
            </a:spcBef>
            <a:spcAft>
              <a:spcPts val="0"/>
            </a:spcAft>
          </a:pPr>
          <a:r>
            <a:rPr lang="en-US" sz="1000" i="1">
              <a:effectLst/>
              <a:latin typeface="Times New Roman"/>
              <a:ea typeface="Calibri"/>
              <a:cs typeface="Times New Roman"/>
            </a:rPr>
            <a:t>Note</a:t>
          </a:r>
          <a:r>
            <a:rPr lang="en-US" sz="1000" i="0">
              <a:effectLst/>
              <a:latin typeface="Times New Roman"/>
              <a:ea typeface="Calibri"/>
              <a:cs typeface="Times New Roman"/>
            </a:rPr>
            <a:t>: Firm savings are defined as internal funds or retained earnings. </a:t>
          </a:r>
        </a:p>
        <a:p xmlns:a="http://schemas.openxmlformats.org/drawingml/2006/main">
          <a:pPr marL="742950" marR="0" algn="l">
            <a:lnSpc>
              <a:spcPct val="115000"/>
            </a:lnSpc>
            <a:spcBef>
              <a:spcPts val="0"/>
            </a:spcBef>
            <a:spcAft>
              <a:spcPts val="0"/>
            </a:spcAft>
          </a:pPr>
          <a:r>
            <a:rPr lang="en-US" sz="1000" i="1">
              <a:effectLst/>
              <a:latin typeface="Times New Roman"/>
              <a:ea typeface="Calibri"/>
              <a:cs typeface="Times New Roman"/>
            </a:rPr>
            <a:t>Source: </a:t>
          </a:r>
          <a:r>
            <a:rPr lang="en-US" sz="1000" i="0">
              <a:effectLst/>
              <a:latin typeface="Times New Roman"/>
              <a:ea typeface="Calibri"/>
              <a:cs typeface="Times New Roman"/>
            </a:rPr>
            <a:t>Authors' calculations based on World Bank Enterprise Survey (WBES). See Busso, Fernández, and Tamayo (2016) for details. </a:t>
          </a:r>
        </a:p>
      </cdr:txBody>
    </cdr:sp>
  </cdr:relSizeAnchor>
</c:userShapes>
</file>

<file path=xl/drawings/drawing13.xml><?xml version="1.0" encoding="utf-8"?>
<xdr:wsDr xmlns:xdr="http://schemas.openxmlformats.org/drawingml/2006/spreadsheetDrawing" xmlns:a="http://schemas.openxmlformats.org/drawingml/2006/main">
  <xdr:absoluteAnchor>
    <xdr:pos x="5026959" y="386042"/>
    <xdr:ext cx="8668956" cy="629373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c:userShapes xmlns:c="http://schemas.openxmlformats.org/drawingml/2006/chart">
  <cdr:relSizeAnchor xmlns:cdr="http://schemas.openxmlformats.org/drawingml/2006/chartDrawing">
    <cdr:from>
      <cdr:x>0.01582</cdr:x>
      <cdr:y>0.91162</cdr:y>
    </cdr:from>
    <cdr:to>
      <cdr:x>0.97012</cdr:x>
      <cdr:y>0.98668</cdr:y>
    </cdr:to>
    <cdr:sp macro="" textlink="">
      <cdr:nvSpPr>
        <cdr:cNvPr id="2" name="TextBox 1"/>
        <cdr:cNvSpPr txBox="1"/>
      </cdr:nvSpPr>
      <cdr:spPr>
        <a:xfrm xmlns:a="http://schemas.openxmlformats.org/drawingml/2006/main">
          <a:off x="137160" y="5737860"/>
          <a:ext cx="8275320" cy="4724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i="1">
              <a:effectLst/>
              <a:latin typeface="Times New Roman"/>
              <a:ea typeface="Calibri"/>
            </a:rPr>
            <a:t>Note: </a:t>
          </a:r>
          <a:r>
            <a:rPr lang="en-US" sz="1000" i="0">
              <a:effectLst/>
              <a:latin typeface="Times New Roman"/>
              <a:ea typeface="Calibri"/>
            </a:rPr>
            <a:t>Each dot represents a country-bin size combination</a:t>
          </a:r>
          <a:r>
            <a:rPr lang="en-US" sz="1000" i="1">
              <a:effectLst/>
              <a:latin typeface="Times New Roman"/>
              <a:ea typeface="Calibri"/>
            </a:rPr>
            <a:t>.</a:t>
          </a:r>
        </a:p>
        <a:p xmlns:a="http://schemas.openxmlformats.org/drawingml/2006/main">
          <a:r>
            <a:rPr lang="en-US" sz="1000" i="1">
              <a:effectLst/>
              <a:latin typeface="Times New Roman"/>
              <a:ea typeface="Calibri"/>
              <a:cs typeface="Times New Roman"/>
            </a:rPr>
            <a:t>Source: </a:t>
          </a:r>
          <a:r>
            <a:rPr lang="en-US" sz="1000" i="0">
              <a:effectLst/>
              <a:latin typeface="Times New Roman"/>
              <a:ea typeface="Calibri"/>
              <a:cs typeface="Times New Roman"/>
            </a:rPr>
            <a:t>Authors' elaboration based on World Bank Enterprise Survey (WBES).</a:t>
          </a:r>
          <a:r>
            <a:rPr lang="en-US" sz="1000" i="0">
              <a:effectLst/>
              <a:latin typeface="Times New Roman"/>
              <a:ea typeface="Calibri"/>
            </a:rPr>
            <a:t> For a list of countries and other details, see Busso, Fernández, and Tamayo (2016).</a:t>
          </a:r>
          <a:r>
            <a:rPr lang="en-US" sz="1000" b="1" i="0">
              <a:effectLst/>
              <a:highlight>
                <a:srgbClr val="FFFF00"/>
              </a:highlight>
              <a:latin typeface="Times New Roman"/>
              <a:ea typeface="Calibri"/>
            </a:rPr>
            <a:t> </a:t>
          </a:r>
          <a:endParaRPr lang="en-US" sz="1000" i="0">
            <a:latin typeface="Times New Roman" panose="02020603050405020304" pitchFamily="18" charset="0"/>
            <a:cs typeface="Times New Roman" panose="02020603050405020304" pitchFamily="18"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0.166</cdr:x>
      <cdr:y>0.03472</cdr:y>
    </cdr:from>
    <cdr:to>
      <cdr:x>0.74262</cdr:x>
      <cdr:y>0.20399</cdr:y>
    </cdr:to>
    <cdr:sp macro="" textlink="">
      <cdr:nvSpPr>
        <cdr:cNvPr id="2" name="TextBox 1"/>
        <cdr:cNvSpPr txBox="1"/>
      </cdr:nvSpPr>
      <cdr:spPr>
        <a:xfrm xmlns:a="http://schemas.openxmlformats.org/drawingml/2006/main">
          <a:off x="740387" y="100535"/>
          <a:ext cx="2571750" cy="4901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200" b="1" u="none">
              <a:latin typeface="Times New Roman" panose="02020603050405020304" pitchFamily="18" charset="0"/>
              <a:cs typeface="Times New Roman" panose="02020603050405020304" pitchFamily="18" charset="0"/>
            </a:rPr>
            <a:t>a.</a:t>
          </a:r>
          <a:r>
            <a:rPr lang="en-US" sz="1200" b="1" u="none" baseline="0">
              <a:latin typeface="Times New Roman" panose="02020603050405020304" pitchFamily="18" charset="0"/>
              <a:cs typeface="Times New Roman" panose="02020603050405020304" pitchFamily="18" charset="0"/>
            </a:rPr>
            <a:t> Episodes of TFP Surges: Average Dynamics</a:t>
          </a:r>
          <a:endParaRPr lang="en-US" sz="1200" b="1" u="none">
            <a:latin typeface="Times New Roman" panose="02020603050405020304" pitchFamily="18" charset="0"/>
            <a:cs typeface="Times New Roman" panose="02020603050405020304" pitchFamily="18"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407189</xdr:colOff>
      <xdr:row>1</xdr:row>
      <xdr:rowOff>47625</xdr:rowOff>
    </xdr:from>
    <xdr:to>
      <xdr:col>17</xdr:col>
      <xdr:colOff>361950</xdr:colOff>
      <xdr:row>21</xdr:row>
      <xdr:rowOff>114300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140489</xdr:colOff>
      <xdr:row>0</xdr:row>
      <xdr:rowOff>114300</xdr:rowOff>
    </xdr:from>
    <xdr:to>
      <xdr:col>17</xdr:col>
      <xdr:colOff>319083</xdr:colOff>
      <xdr:row>17</xdr:row>
      <xdr:rowOff>38100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44049</xdr:colOff>
      <xdr:row>0</xdr:row>
      <xdr:rowOff>186992</xdr:rowOff>
    </xdr:from>
    <xdr:to>
      <xdr:col>8</xdr:col>
      <xdr:colOff>326227</xdr:colOff>
      <xdr:row>15</xdr:row>
      <xdr:rowOff>189373</xdr:rowOff>
    </xdr:to>
    <xdr:sp macro="" textlink="">
      <xdr:nvSpPr>
        <xdr:cNvPr id="4" name="TextBox 3"/>
        <xdr:cNvSpPr txBox="1"/>
      </xdr:nvSpPr>
      <xdr:spPr>
        <a:xfrm rot="5400000">
          <a:off x="3631997" y="1475844"/>
          <a:ext cx="2859881" cy="2821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US" sz="1100">
            <a:latin typeface="Times New Roman" panose="02020603050405020304" pitchFamily="18" charset="0"/>
            <a:cs typeface="Times New Roman" panose="02020603050405020304" pitchFamily="18" charset="0"/>
          </a:endParaRPr>
        </a:p>
      </xdr:txBody>
    </xdr:sp>
    <xdr:clientData/>
  </xdr:twoCellAnchor>
  <xdr:twoCellAnchor>
    <xdr:from>
      <xdr:col>0</xdr:col>
      <xdr:colOff>592926</xdr:colOff>
      <xdr:row>1</xdr:row>
      <xdr:rowOff>171514</xdr:rowOff>
    </xdr:from>
    <xdr:to>
      <xdr:col>1</xdr:col>
      <xdr:colOff>263123</xdr:colOff>
      <xdr:row>17</xdr:row>
      <xdr:rowOff>64357</xdr:rowOff>
    </xdr:to>
    <xdr:sp macro="" textlink="">
      <xdr:nvSpPr>
        <xdr:cNvPr id="6" name="TextBox 5"/>
        <xdr:cNvSpPr txBox="1"/>
      </xdr:nvSpPr>
      <xdr:spPr>
        <a:xfrm rot="16200000">
          <a:off x="-699497" y="1702062"/>
          <a:ext cx="2864643" cy="279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latin typeface="Times New Roman" panose="02020603050405020304" pitchFamily="18" charset="0"/>
              <a:cs typeface="Times New Roman" panose="02020603050405020304" pitchFamily="18" charset="0"/>
            </a:rPr>
            <a:t>Saving rate</a:t>
          </a:r>
        </a:p>
      </xdr:txBody>
    </xdr:sp>
    <xdr:clientData/>
  </xdr:twoCellAnchor>
  <xdr:twoCellAnchor>
    <xdr:from>
      <xdr:col>8</xdr:col>
      <xdr:colOff>519114</xdr:colOff>
      <xdr:row>1</xdr:row>
      <xdr:rowOff>159544</xdr:rowOff>
    </xdr:from>
    <xdr:to>
      <xdr:col>9</xdr:col>
      <xdr:colOff>189311</xdr:colOff>
      <xdr:row>17</xdr:row>
      <xdr:rowOff>52387</xdr:rowOff>
    </xdr:to>
    <xdr:sp macro="" textlink="">
      <xdr:nvSpPr>
        <xdr:cNvPr id="7" name="TextBox 6"/>
        <xdr:cNvSpPr txBox="1"/>
      </xdr:nvSpPr>
      <xdr:spPr>
        <a:xfrm rot="16200000">
          <a:off x="4065391" y="1680567"/>
          <a:ext cx="2940843" cy="279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latin typeface="Times New Roman" panose="02020603050405020304" pitchFamily="18" charset="0"/>
              <a:cs typeface="Times New Roman" panose="02020603050405020304" pitchFamily="18" charset="0"/>
            </a:rPr>
            <a:t>Saving rate</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0.02128</cdr:x>
      <cdr:y>0.0055</cdr:y>
    </cdr:from>
    <cdr:to>
      <cdr:x>0.43631</cdr:x>
      <cdr:y>0.1878</cdr:y>
    </cdr:to>
    <cdr:sp macro="" textlink="">
      <cdr:nvSpPr>
        <cdr:cNvPr id="3" name="TextBox 1"/>
        <cdr:cNvSpPr txBox="1"/>
      </cdr:nvSpPr>
      <cdr:spPr>
        <a:xfrm xmlns:a="http://schemas.openxmlformats.org/drawingml/2006/main">
          <a:off x="209612" y="20903"/>
          <a:ext cx="4088550" cy="6928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ctr" defTabSz="914400" eaLnBrk="1" fontAlgn="auto" latinLnBrk="0" hangingPunct="1">
            <a:lnSpc>
              <a:spcPct val="100000"/>
            </a:lnSpc>
            <a:spcBef>
              <a:spcPts val="0"/>
            </a:spcBef>
            <a:spcAft>
              <a:spcPts val="0"/>
            </a:spcAft>
            <a:buClrTx/>
            <a:buSzTx/>
            <a:buFontTx/>
            <a:buNone/>
            <a:tabLst/>
            <a:defRPr/>
          </a:pPr>
          <a:r>
            <a:rPr lang="en-US" sz="1200" b="1">
              <a:effectLst/>
              <a:latin typeface="Times New Roman" panose="02020603050405020304" pitchFamily="18" charset="0"/>
              <a:ea typeface="+mn-ea"/>
              <a:cs typeface="Times New Roman" panose="02020603050405020304" pitchFamily="18" charset="0"/>
            </a:rPr>
            <a:t>a.</a:t>
          </a:r>
          <a:r>
            <a:rPr lang="en-US" sz="1200" b="1" baseline="0">
              <a:effectLst/>
              <a:latin typeface="Times New Roman" panose="02020603050405020304" pitchFamily="18" charset="0"/>
              <a:ea typeface="+mn-ea"/>
              <a:cs typeface="Times New Roman" panose="02020603050405020304" pitchFamily="18" charset="0"/>
            </a:rPr>
            <a:t> Episodes of Savings Surges with Low TFP growth</a:t>
          </a:r>
          <a:endParaRPr lang="en-US" sz="1200" b="1">
            <a:effectLst/>
            <a:latin typeface="Times New Roman" panose="02020603050405020304" pitchFamily="18" charset="0"/>
            <a:cs typeface="Times New Roman" panose="02020603050405020304" pitchFamily="18" charset="0"/>
          </a:endParaRPr>
        </a:p>
        <a:p xmlns:a="http://schemas.openxmlformats.org/drawingml/2006/main">
          <a:pPr algn="ctr"/>
          <a:endParaRPr lang="en-US" sz="1100" b="0">
            <a:latin typeface="Times New Roman" panose="02020603050405020304" pitchFamily="18" charset="0"/>
            <a:cs typeface="Times New Roman" panose="02020603050405020304" pitchFamily="18" charset="0"/>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0.02335</cdr:x>
      <cdr:y>0.03906</cdr:y>
    </cdr:from>
    <cdr:to>
      <cdr:x>0.98236</cdr:x>
      <cdr:y>0.22135</cdr:y>
    </cdr:to>
    <cdr:sp macro="" textlink="">
      <cdr:nvSpPr>
        <cdr:cNvPr id="2" name="TextBox 1"/>
        <cdr:cNvSpPr txBox="1"/>
      </cdr:nvSpPr>
      <cdr:spPr>
        <a:xfrm xmlns:a="http://schemas.openxmlformats.org/drawingml/2006/main">
          <a:off x="107161" y="122403"/>
          <a:ext cx="4400550" cy="57124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200" b="1">
              <a:latin typeface="Times New Roman" panose="02020603050405020304" pitchFamily="18" charset="0"/>
              <a:cs typeface="Times New Roman" panose="02020603050405020304" pitchFamily="18" charset="0"/>
            </a:rPr>
            <a:t>b.</a:t>
          </a:r>
          <a:r>
            <a:rPr lang="en-US" sz="1200" b="1" baseline="0">
              <a:latin typeface="Times New Roman" panose="02020603050405020304" pitchFamily="18" charset="0"/>
              <a:cs typeface="Times New Roman" panose="02020603050405020304" pitchFamily="18" charset="0"/>
            </a:rPr>
            <a:t> Episodes of Savings Surges with High TFP growth</a:t>
          </a:r>
          <a:endParaRPr lang="en-US" sz="1200" b="1">
            <a:latin typeface="Times New Roman" panose="02020603050405020304" pitchFamily="18" charset="0"/>
            <a:cs typeface="Times New Roman" panose="02020603050405020304" pitchFamily="18"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10</xdr:col>
      <xdr:colOff>592112</xdr:colOff>
      <xdr:row>1</xdr:row>
      <xdr:rowOff>30451</xdr:rowOff>
    </xdr:from>
    <xdr:to>
      <xdr:col>20</xdr:col>
      <xdr:colOff>556194</xdr:colOff>
      <xdr:row>22</xdr:row>
      <xdr:rowOff>126541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29284</xdr:colOff>
      <xdr:row>1</xdr:row>
      <xdr:rowOff>32052</xdr:rowOff>
    </xdr:from>
    <xdr:to>
      <xdr:col>10</xdr:col>
      <xdr:colOff>566177</xdr:colOff>
      <xdr:row>22</xdr:row>
      <xdr:rowOff>122539</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536731</xdr:colOff>
      <xdr:row>22</xdr:row>
      <xdr:rowOff>144188</xdr:rowOff>
    </xdr:from>
    <xdr:to>
      <xdr:col>10</xdr:col>
      <xdr:colOff>476250</xdr:colOff>
      <xdr:row>43</xdr:row>
      <xdr:rowOff>136151</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absoluteAnchor>
    <xdr:pos x="2857500" y="190500"/>
    <xdr:ext cx="8668956" cy="629373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0.02548</cdr:x>
      <cdr:y>0.20406</cdr:y>
    </cdr:from>
    <cdr:to>
      <cdr:x>0.05922</cdr:x>
      <cdr:y>0.58959</cdr:y>
    </cdr:to>
    <cdr:sp macro="" textlink="">
      <cdr:nvSpPr>
        <cdr:cNvPr id="2" name="TextBox 1"/>
        <cdr:cNvSpPr txBox="1"/>
      </cdr:nvSpPr>
      <cdr:spPr>
        <a:xfrm xmlns:a="http://schemas.openxmlformats.org/drawingml/2006/main" rot="16200000">
          <a:off x="-846027" y="2351386"/>
          <a:ext cx="2426564" cy="292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a:latin typeface="Times New Roman" panose="02020603050405020304" pitchFamily="18" charset="0"/>
              <a:cs typeface="Times New Roman" panose="02020603050405020304" pitchFamily="18" charset="0"/>
            </a:rPr>
            <a:t>Proportion of</a:t>
          </a:r>
          <a:r>
            <a:rPr lang="en-US" sz="1200" baseline="0">
              <a:latin typeface="Times New Roman" panose="02020603050405020304" pitchFamily="18" charset="0"/>
              <a:cs typeface="Times New Roman" panose="02020603050405020304" pitchFamily="18" charset="0"/>
            </a:rPr>
            <a:t> private saving</a:t>
          </a:r>
          <a:endParaRPr lang="en-US" sz="120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0.02021</cdr:x>
      <cdr:y>0.85732</cdr:y>
    </cdr:from>
    <cdr:to>
      <cdr:x>0.9833</cdr:x>
      <cdr:y>0.98426</cdr:y>
    </cdr:to>
    <cdr:sp macro="" textlink="">
      <cdr:nvSpPr>
        <cdr:cNvPr id="3" name="TextBox 2"/>
        <cdr:cNvSpPr txBox="1"/>
      </cdr:nvSpPr>
      <cdr:spPr>
        <a:xfrm xmlns:a="http://schemas.openxmlformats.org/drawingml/2006/main">
          <a:off x="175285" y="5397500"/>
          <a:ext cx="8353044" cy="79919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285750" marR="342900" algn="just">
            <a:lnSpc>
              <a:spcPct val="115000"/>
            </a:lnSpc>
            <a:spcBef>
              <a:spcPts val="0"/>
            </a:spcBef>
            <a:spcAft>
              <a:spcPts val="0"/>
            </a:spcAft>
            <a:tabLst>
              <a:tab pos="5543550" algn="l"/>
            </a:tabLst>
          </a:pPr>
          <a:r>
            <a:rPr lang="en-US" sz="1000" i="1">
              <a:effectLst/>
              <a:latin typeface="Times New Roman"/>
              <a:ea typeface="Calibri"/>
              <a:cs typeface="Times New Roman"/>
            </a:rPr>
            <a:t>Note: </a:t>
          </a:r>
          <a:r>
            <a:rPr lang="en-US" sz="1000" i="0">
              <a:effectLst/>
              <a:latin typeface="Times New Roman"/>
              <a:ea typeface="Calibri"/>
              <a:cs typeface="Times New Roman"/>
            </a:rPr>
            <a:t>Latin America and the Caribbean refer to Brazil, Chile, Colombia, Ecuador, Guatemala, Honduras, and Mexico. Europe refers to Austria, Belgium, France, Italy, the Netherlands, Portugal, Spain, Switzerland, and the United Kingdom. Data are for 2008–12. Private saving is the sum of household and corporate saving. </a:t>
          </a:r>
          <a:endParaRPr lang="en-US" sz="900" i="0">
            <a:effectLst/>
            <a:latin typeface="+mn-lt"/>
            <a:ea typeface="Calibri"/>
            <a:cs typeface="Times New Roman"/>
          </a:endParaRPr>
        </a:p>
        <a:p xmlns:a="http://schemas.openxmlformats.org/drawingml/2006/main">
          <a:pPr marL="285750" marR="342900" algn="just">
            <a:lnSpc>
              <a:spcPct val="115000"/>
            </a:lnSpc>
            <a:spcBef>
              <a:spcPts val="0"/>
            </a:spcBef>
            <a:spcAft>
              <a:spcPts val="0"/>
            </a:spcAft>
            <a:tabLst>
              <a:tab pos="5543550" algn="l"/>
            </a:tabLst>
          </a:pPr>
          <a:r>
            <a:rPr lang="en-US" sz="1000" i="1">
              <a:effectLst/>
              <a:latin typeface="Times New Roman"/>
              <a:ea typeface="Calibri"/>
              <a:cs typeface="Times New Roman"/>
            </a:rPr>
            <a:t>Source: </a:t>
          </a:r>
          <a:r>
            <a:rPr lang="en-US" sz="1000" i="0">
              <a:effectLst/>
              <a:latin typeface="Times New Roman"/>
              <a:ea typeface="Calibri"/>
              <a:cs typeface="Times New Roman"/>
            </a:rPr>
            <a:t>Authors’ calculations based on Bebczuk and Cavallo (2016)</a:t>
          </a:r>
          <a:r>
            <a:rPr lang="en-US" sz="1000" i="1">
              <a:effectLst/>
              <a:latin typeface="Times New Roman"/>
              <a:ea typeface="Calibri"/>
              <a:cs typeface="Times New Roman"/>
            </a:rPr>
            <a:t>.</a:t>
          </a:r>
          <a:endParaRPr lang="en-US" sz="900">
            <a:effectLst/>
            <a:latin typeface="+mn-lt"/>
            <a:ea typeface="Calibri"/>
            <a:cs typeface="Times New Roman"/>
          </a:endParaRPr>
        </a:p>
        <a:p xmlns:a="http://schemas.openxmlformats.org/drawingml/2006/main">
          <a:endParaRPr lang="en-US" sz="1100"/>
        </a:p>
      </cdr:txBody>
    </cdr:sp>
  </cdr:relSizeAnchor>
</c:userShapes>
</file>

<file path=xl/drawings/drawing9.xml><?xml version="1.0" encoding="utf-8"?>
<xdr:wsDr xmlns:xdr="http://schemas.openxmlformats.org/drawingml/2006/spreadsheetDrawing" xmlns:a="http://schemas.openxmlformats.org/drawingml/2006/main">
  <xdr:absoluteAnchor>
    <xdr:pos x="3369469" y="35719"/>
    <xdr:ext cx="8668956" cy="629373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G135"/>
  <sheetViews>
    <sheetView tabSelected="1" topLeftCell="A94" zoomScale="85" zoomScaleNormal="85" workbookViewId="0">
      <selection activeCell="A94" sqref="A94"/>
    </sheetView>
  </sheetViews>
  <sheetFormatPr defaultColWidth="11.42578125" defaultRowHeight="15" x14ac:dyDescent="0.25"/>
  <sheetData>
    <row r="1" spans="1:85" hidden="1" x14ac:dyDescent="0.25">
      <c r="B1" s="51" t="s">
        <v>51</v>
      </c>
      <c r="C1" s="51"/>
      <c r="D1" s="51"/>
      <c r="E1" s="51"/>
      <c r="F1" s="51"/>
      <c r="G1" s="51"/>
      <c r="H1" s="51"/>
      <c r="I1" s="51"/>
      <c r="J1" s="51"/>
      <c r="K1" s="51"/>
      <c r="L1" s="51"/>
      <c r="M1" s="51"/>
      <c r="N1" s="51"/>
      <c r="O1" s="51"/>
      <c r="P1" s="51"/>
      <c r="Q1" s="51"/>
      <c r="R1" s="51"/>
      <c r="S1" s="51"/>
      <c r="T1" s="51"/>
      <c r="U1" s="51"/>
      <c r="V1" s="51"/>
      <c r="W1" s="51" t="s">
        <v>52</v>
      </c>
      <c r="X1" s="51"/>
      <c r="Y1" s="51"/>
      <c r="Z1" s="51"/>
      <c r="AA1" s="51"/>
      <c r="AB1" s="51"/>
      <c r="AC1" s="51"/>
      <c r="AD1" s="51"/>
      <c r="AE1" s="51"/>
      <c r="AF1" s="51"/>
      <c r="AG1" s="51"/>
      <c r="AH1" s="51"/>
      <c r="AI1" s="51"/>
      <c r="AJ1" s="51"/>
      <c r="AK1" s="51"/>
      <c r="AL1" s="51"/>
      <c r="AM1" s="51"/>
      <c r="AN1" s="51"/>
      <c r="AO1" s="51"/>
      <c r="AP1" s="51"/>
      <c r="AQ1" s="51"/>
      <c r="AR1" s="51" t="s">
        <v>53</v>
      </c>
      <c r="AS1" s="51"/>
      <c r="AT1" s="51"/>
      <c r="AU1" s="51"/>
      <c r="AV1" s="51"/>
      <c r="AW1" s="51"/>
      <c r="AX1" s="51"/>
      <c r="AY1" s="51"/>
      <c r="AZ1" s="51"/>
      <c r="BA1" s="51"/>
      <c r="BB1" s="51"/>
      <c r="BC1" s="51"/>
      <c r="BD1" s="51"/>
      <c r="BE1" s="51"/>
      <c r="BF1" s="51"/>
      <c r="BG1" s="51"/>
      <c r="BH1" s="51"/>
      <c r="BI1" s="51"/>
      <c r="BJ1" s="51"/>
      <c r="BK1" s="51"/>
      <c r="BL1" s="51"/>
      <c r="BM1" s="51" t="s">
        <v>54</v>
      </c>
      <c r="BN1" s="51"/>
      <c r="BO1" s="51"/>
      <c r="BP1" s="51"/>
      <c r="BQ1" s="51"/>
      <c r="BR1" s="51"/>
      <c r="BS1" s="51"/>
      <c r="BT1" s="51"/>
      <c r="BU1" s="51"/>
      <c r="BV1" s="51"/>
      <c r="BW1" s="51"/>
      <c r="BX1" s="51"/>
      <c r="BY1" s="51"/>
      <c r="BZ1" s="51"/>
      <c r="CA1" s="51"/>
      <c r="CB1" s="51"/>
      <c r="CC1" s="51"/>
      <c r="CD1" s="51"/>
      <c r="CE1" s="51"/>
      <c r="CF1" s="51"/>
      <c r="CG1" s="51"/>
    </row>
    <row r="2" spans="1:85" hidden="1" x14ac:dyDescent="0.25">
      <c r="B2" s="12">
        <v>-5</v>
      </c>
      <c r="C2" s="12">
        <v>-4</v>
      </c>
      <c r="D2" s="12">
        <v>-3</v>
      </c>
      <c r="E2" s="12">
        <v>-2</v>
      </c>
      <c r="F2" s="12">
        <v>-1</v>
      </c>
      <c r="G2" s="12">
        <v>0</v>
      </c>
      <c r="H2" s="12">
        <v>1</v>
      </c>
      <c r="I2" s="12">
        <v>2</v>
      </c>
      <c r="J2" s="12">
        <v>3</v>
      </c>
      <c r="K2" s="12">
        <v>4</v>
      </c>
      <c r="L2" s="12">
        <v>5</v>
      </c>
      <c r="M2" s="12">
        <v>6</v>
      </c>
      <c r="N2" s="12">
        <v>7</v>
      </c>
      <c r="O2" s="12">
        <v>8</v>
      </c>
      <c r="P2" s="12">
        <v>9</v>
      </c>
      <c r="Q2" s="12">
        <v>10</v>
      </c>
      <c r="R2" s="12">
        <v>11</v>
      </c>
      <c r="S2" s="12">
        <v>12</v>
      </c>
      <c r="T2" s="12">
        <v>13</v>
      </c>
      <c r="U2" s="12">
        <v>14</v>
      </c>
      <c r="V2" s="12">
        <v>15</v>
      </c>
      <c r="W2" s="12">
        <v>-5</v>
      </c>
      <c r="X2" s="12">
        <v>-4</v>
      </c>
      <c r="Y2" s="12">
        <v>-3</v>
      </c>
      <c r="Z2" s="12">
        <v>-2</v>
      </c>
      <c r="AA2" s="12">
        <v>-1</v>
      </c>
      <c r="AB2" s="12">
        <v>0</v>
      </c>
      <c r="AC2" s="12">
        <v>1</v>
      </c>
      <c r="AD2" s="12">
        <v>2</v>
      </c>
      <c r="AE2" s="12">
        <v>3</v>
      </c>
      <c r="AF2" s="12">
        <v>4</v>
      </c>
      <c r="AG2" s="12">
        <v>5</v>
      </c>
      <c r="AH2" s="12">
        <v>6</v>
      </c>
      <c r="AI2" s="12">
        <v>7</v>
      </c>
      <c r="AJ2" s="12">
        <v>8</v>
      </c>
      <c r="AK2" s="12">
        <v>9</v>
      </c>
      <c r="AL2" s="12">
        <v>10</v>
      </c>
      <c r="AM2" s="12">
        <v>11</v>
      </c>
      <c r="AN2" s="12">
        <v>12</v>
      </c>
      <c r="AO2" s="12">
        <v>13</v>
      </c>
      <c r="AP2" s="12">
        <v>14</v>
      </c>
      <c r="AQ2" s="12">
        <v>15</v>
      </c>
      <c r="AR2" s="12">
        <v>-5</v>
      </c>
      <c r="AS2" s="12">
        <v>-4</v>
      </c>
      <c r="AT2" s="12">
        <v>-3</v>
      </c>
      <c r="AU2" s="12">
        <v>-2</v>
      </c>
      <c r="AV2" s="12">
        <v>-1</v>
      </c>
      <c r="AW2" s="12">
        <v>0</v>
      </c>
      <c r="AX2" s="12">
        <v>1</v>
      </c>
      <c r="AY2" s="12">
        <v>2</v>
      </c>
      <c r="AZ2" s="12">
        <v>3</v>
      </c>
      <c r="BA2" s="12">
        <v>4</v>
      </c>
      <c r="BB2" s="12">
        <v>5</v>
      </c>
      <c r="BC2" s="12">
        <v>6</v>
      </c>
      <c r="BD2" s="12">
        <v>7</v>
      </c>
      <c r="BE2" s="12">
        <v>8</v>
      </c>
      <c r="BF2" s="12">
        <v>9</v>
      </c>
      <c r="BG2" s="12">
        <v>10</v>
      </c>
      <c r="BH2" s="12">
        <v>11</v>
      </c>
      <c r="BI2" s="12">
        <v>12</v>
      </c>
      <c r="BJ2" s="12">
        <v>13</v>
      </c>
      <c r="BK2" s="12">
        <v>14</v>
      </c>
      <c r="BL2" s="12">
        <v>15</v>
      </c>
      <c r="BM2" s="12">
        <v>-5</v>
      </c>
      <c r="BN2" s="12">
        <v>-4</v>
      </c>
      <c r="BO2" s="12">
        <v>-3</v>
      </c>
      <c r="BP2" s="12">
        <v>-2</v>
      </c>
      <c r="BQ2" s="12">
        <v>-1</v>
      </c>
      <c r="BR2" s="12">
        <v>0</v>
      </c>
      <c r="BS2" s="12">
        <v>1</v>
      </c>
      <c r="BT2" s="12">
        <v>2</v>
      </c>
      <c r="BU2" s="12">
        <v>3</v>
      </c>
      <c r="BV2" s="12">
        <v>4</v>
      </c>
      <c r="BW2" s="12">
        <v>5</v>
      </c>
      <c r="BX2" s="12">
        <v>6</v>
      </c>
      <c r="BY2" s="12">
        <v>7</v>
      </c>
      <c r="BZ2" s="12">
        <v>8</v>
      </c>
      <c r="CA2" s="12">
        <v>9</v>
      </c>
      <c r="CB2" s="12">
        <v>10</v>
      </c>
      <c r="CC2" s="12">
        <v>11</v>
      </c>
      <c r="CD2" s="12">
        <v>12</v>
      </c>
      <c r="CE2" s="12">
        <v>13</v>
      </c>
      <c r="CF2" s="12">
        <v>14</v>
      </c>
      <c r="CG2" s="12">
        <v>15</v>
      </c>
    </row>
    <row r="3" spans="1:85" hidden="1" x14ac:dyDescent="0.25">
      <c r="A3" s="51" t="s">
        <v>55</v>
      </c>
      <c r="B3">
        <v>0.35577768087387057</v>
      </c>
      <c r="C3">
        <v>0.3748291134834279</v>
      </c>
      <c r="D3">
        <v>0.38304403424262995</v>
      </c>
      <c r="E3">
        <v>0.41491967439651389</v>
      </c>
      <c r="F3">
        <v>0.41470301151275618</v>
      </c>
      <c r="G3">
        <v>0.4248980283737181</v>
      </c>
      <c r="H3">
        <v>0.46002107858657781</v>
      </c>
      <c r="I3">
        <v>0.4956260323524469</v>
      </c>
      <c r="J3">
        <v>0.57877135276794378</v>
      </c>
      <c r="K3">
        <v>0.65148514509200972</v>
      </c>
      <c r="L3">
        <v>0.69958513975143366</v>
      </c>
      <c r="M3">
        <v>0.7503406405448908</v>
      </c>
      <c r="N3">
        <v>0.80013865232467563</v>
      </c>
      <c r="O3">
        <v>0.84531980752944902</v>
      </c>
      <c r="P3">
        <v>0.84370207786560003</v>
      </c>
      <c r="Q3">
        <v>0.83870238065719616</v>
      </c>
      <c r="R3">
        <v>0.8100860714912409</v>
      </c>
      <c r="S3">
        <v>0.79544121026992665</v>
      </c>
      <c r="T3">
        <v>0.80087643861770563</v>
      </c>
      <c r="U3">
        <v>0.80737966299056985</v>
      </c>
      <c r="V3">
        <v>0.8143612146377559</v>
      </c>
      <c r="W3">
        <v>-0.37954738487096201</v>
      </c>
      <c r="X3">
        <v>-0.389435452622931</v>
      </c>
      <c r="Y3">
        <v>-0.49627213804155701</v>
      </c>
      <c r="Z3">
        <v>-0.51554918883131595</v>
      </c>
      <c r="AA3">
        <v>-0.34876052059605001</v>
      </c>
      <c r="AB3">
        <v>-0.16233364111149801</v>
      </c>
      <c r="AC3">
        <v>3.7478451567853698E-2</v>
      </c>
      <c r="AD3">
        <v>7.1312744857799995E-2</v>
      </c>
      <c r="AE3">
        <v>0.166817493677483</v>
      </c>
      <c r="AF3">
        <v>0.19958756555336199</v>
      </c>
      <c r="AG3">
        <v>0.19892043211354399</v>
      </c>
      <c r="AH3">
        <v>0.24068358610137799</v>
      </c>
      <c r="AI3">
        <v>0.28296962115218999</v>
      </c>
      <c r="AJ3">
        <v>0.29424378965689502</v>
      </c>
      <c r="AK3">
        <v>0.28918242126247101</v>
      </c>
      <c r="AL3">
        <v>0.280716128099399</v>
      </c>
      <c r="AM3">
        <v>0.26977918231614301</v>
      </c>
      <c r="AN3">
        <v>0.256734101957386</v>
      </c>
      <c r="AO3">
        <v>0.23862130344895599</v>
      </c>
      <c r="AP3">
        <v>0.25264367888438999</v>
      </c>
      <c r="AQ3">
        <v>0.26700312500817303</v>
      </c>
      <c r="AR3">
        <v>299.1221008300771</v>
      </c>
      <c r="AS3">
        <v>365.60949707031182</v>
      </c>
      <c r="AT3">
        <v>406.27792358398483</v>
      </c>
      <c r="AU3">
        <v>410.3407287597642</v>
      </c>
      <c r="AV3">
        <v>337.38888549804602</v>
      </c>
      <c r="AW3">
        <v>281.5097961425779</v>
      </c>
      <c r="AX3">
        <v>223.31465148925733</v>
      </c>
      <c r="AY3">
        <v>250.67980957031216</v>
      </c>
      <c r="AZ3">
        <v>252.42669677734349</v>
      </c>
      <c r="BA3">
        <v>314.44155883788881</v>
      </c>
      <c r="BB3">
        <v>338.02468872070494</v>
      </c>
      <c r="BC3">
        <v>349.37951660156131</v>
      </c>
      <c r="BD3">
        <v>384.31747436523403</v>
      </c>
      <c r="BE3">
        <v>427.11645507812455</v>
      </c>
      <c r="BF3">
        <v>514.46136474609193</v>
      </c>
      <c r="BG3">
        <v>685.65728759765966</v>
      </c>
      <c r="BH3">
        <v>585.21069335937773</v>
      </c>
      <c r="BI3">
        <v>559.00720214843614</v>
      </c>
      <c r="BJ3">
        <v>548.52581787109114</v>
      </c>
      <c r="BK3">
        <v>509.22064208984489</v>
      </c>
      <c r="BL3">
        <v>551.14617919921659</v>
      </c>
      <c r="BM3">
        <v>1.2745065681416154</v>
      </c>
      <c r="BN3">
        <v>1.2915206110556245</v>
      </c>
      <c r="BO3">
        <v>1.3182663443466263</v>
      </c>
      <c r="BP3">
        <v>1.3521604813893766</v>
      </c>
      <c r="BQ3">
        <v>1.3092385192328035</v>
      </c>
      <c r="BR3">
        <v>1.2637621981493312</v>
      </c>
      <c r="BS3">
        <v>1.2232744706430487</v>
      </c>
      <c r="BT3">
        <v>1.2296135407385906</v>
      </c>
      <c r="BU3">
        <v>1.284474727648419</v>
      </c>
      <c r="BV3">
        <v>1.3200045783266978</v>
      </c>
      <c r="BW3">
        <v>1.3312148820754912</v>
      </c>
      <c r="BX3">
        <v>1.3522428946122593</v>
      </c>
      <c r="BY3">
        <v>1.3710402887771735</v>
      </c>
      <c r="BZ3">
        <v>1.4050547409392395</v>
      </c>
      <c r="CA3">
        <v>1.4154860925213675</v>
      </c>
      <c r="CB3">
        <v>1.4468941876740471</v>
      </c>
      <c r="CC3">
        <v>1.4015951311215356</v>
      </c>
      <c r="CD3">
        <v>1.3665517345217351</v>
      </c>
      <c r="CE3">
        <v>1.3590062324426353</v>
      </c>
      <c r="CF3">
        <v>1.3646651142773156</v>
      </c>
      <c r="CG3">
        <v>1.3719275453258495</v>
      </c>
    </row>
    <row r="4" spans="1:85" hidden="1" x14ac:dyDescent="0.25">
      <c r="A4" s="51"/>
      <c r="B4">
        <v>0.37284904718398992</v>
      </c>
      <c r="C4">
        <v>0.39901375770568787</v>
      </c>
      <c r="D4">
        <v>0.40779387950897172</v>
      </c>
      <c r="E4">
        <v>0.40992689132690419</v>
      </c>
      <c r="F4">
        <v>0.41888892650604187</v>
      </c>
      <c r="G4">
        <v>0.4240069091320029</v>
      </c>
      <c r="H4">
        <v>0.42606458067893888</v>
      </c>
      <c r="I4">
        <v>0.43177565932273798</v>
      </c>
      <c r="J4">
        <v>0.44862914085388111</v>
      </c>
      <c r="K4">
        <v>0.47257068753242376</v>
      </c>
      <c r="L4">
        <v>0.49986147880554116</v>
      </c>
      <c r="M4">
        <v>0.51978689432144121</v>
      </c>
      <c r="N4">
        <v>0.54119884967803888</v>
      </c>
      <c r="O4">
        <v>0.57630831003188976</v>
      </c>
      <c r="P4">
        <v>0.58363443613052302</v>
      </c>
      <c r="Q4">
        <v>0.61039692163467396</v>
      </c>
      <c r="R4">
        <v>0.63459545373916604</v>
      </c>
      <c r="S4">
        <v>0.67389887571334794</v>
      </c>
      <c r="T4">
        <v>0.72224676609039273</v>
      </c>
      <c r="U4">
        <v>0.92466360330581598</v>
      </c>
      <c r="V4">
        <v>0.9165620803833</v>
      </c>
      <c r="W4">
        <v>9.2969703858744299E-2</v>
      </c>
      <c r="X4">
        <v>5.20340151933045E-2</v>
      </c>
      <c r="Y4">
        <v>3.1274270497307702E-2</v>
      </c>
      <c r="Z4">
        <v>4.1216214456719601E-2</v>
      </c>
      <c r="AA4">
        <v>5.5762518716819399E-2</v>
      </c>
      <c r="AB4">
        <v>6.5930316170289896E-2</v>
      </c>
      <c r="AC4">
        <v>8.3579349220584395E-2</v>
      </c>
      <c r="AD4">
        <v>7.2885207001674002E-2</v>
      </c>
      <c r="AE4">
        <v>8.3477776958664596E-2</v>
      </c>
      <c r="AF4">
        <v>0.10885534140290801</v>
      </c>
      <c r="AG4">
        <v>0.13149957678840701</v>
      </c>
      <c r="AH4">
        <v>0.14027767173790101</v>
      </c>
      <c r="AI4">
        <v>0.13869260714766099</v>
      </c>
      <c r="AJ4">
        <v>0.159723239909077</v>
      </c>
      <c r="AK4">
        <v>0.16305563585383701</v>
      </c>
      <c r="AL4">
        <v>0.17504813936674801</v>
      </c>
      <c r="AM4">
        <v>0.18778252265472201</v>
      </c>
      <c r="AN4">
        <v>0.22327798358638701</v>
      </c>
      <c r="AO4">
        <v>0.248061766586089</v>
      </c>
      <c r="AP4">
        <v>0.26250654465634898</v>
      </c>
      <c r="AQ4">
        <v>0.25356820936503899</v>
      </c>
      <c r="AR4">
        <v>5096743.9999999264</v>
      </c>
      <c r="AS4">
        <v>4491506.5000002068</v>
      </c>
      <c r="AT4">
        <v>4395944.4999999469</v>
      </c>
      <c r="AU4">
        <v>4961364.5000001322</v>
      </c>
      <c r="AV4">
        <v>5749767.0000001453</v>
      </c>
      <c r="AW4">
        <v>6745217.9999998696</v>
      </c>
      <c r="AX4">
        <v>8202568.500000082</v>
      </c>
      <c r="AY4">
        <v>7692892.9999997551</v>
      </c>
      <c r="AZ4">
        <v>9078566.000000203</v>
      </c>
      <c r="BA4">
        <v>11786243.999999726</v>
      </c>
      <c r="BB4">
        <v>15079459.00000022</v>
      </c>
      <c r="BC4">
        <v>16119420.999999335</v>
      </c>
      <c r="BD4">
        <v>18026020.000000667</v>
      </c>
      <c r="BE4">
        <v>21145907.999999613</v>
      </c>
      <c r="BF4">
        <v>21752553.999999713</v>
      </c>
      <c r="BG4">
        <v>24699113.999999948</v>
      </c>
      <c r="BH4">
        <v>29898928.000000659</v>
      </c>
      <c r="BI4">
        <v>36225363.999999434</v>
      </c>
      <c r="BJ4">
        <v>42291811.999999464</v>
      </c>
      <c r="BK4">
        <v>54598039.999999486</v>
      </c>
      <c r="BL4">
        <v>55070160.00000114</v>
      </c>
      <c r="BM4">
        <v>1.1769801159363456</v>
      </c>
      <c r="BN4">
        <v>1.1859811159385021</v>
      </c>
      <c r="BO4">
        <v>1.1866602904763979</v>
      </c>
      <c r="BP4">
        <v>1.2019662823254347</v>
      </c>
      <c r="BQ4">
        <v>1.2059068714254155</v>
      </c>
      <c r="BR4">
        <v>1.2187259863560644</v>
      </c>
      <c r="BS4">
        <v>1.2324381315507391</v>
      </c>
      <c r="BT4">
        <v>1.2537548376843917</v>
      </c>
      <c r="BU4">
        <v>1.2616055205651733</v>
      </c>
      <c r="BV4">
        <v>1.294301329683724</v>
      </c>
      <c r="BW4">
        <v>1.3284169951566211</v>
      </c>
      <c r="BX4">
        <v>1.3413009055026786</v>
      </c>
      <c r="BY4">
        <v>1.3590242119933631</v>
      </c>
      <c r="BZ4">
        <v>1.385528701750854</v>
      </c>
      <c r="CA4">
        <v>1.3835680227385492</v>
      </c>
      <c r="CB4">
        <v>1.402204128423612</v>
      </c>
      <c r="CC4">
        <v>1.4431736509534931</v>
      </c>
      <c r="CD4">
        <v>1.4843340795517146</v>
      </c>
      <c r="CE4">
        <v>1.5373738539063428</v>
      </c>
      <c r="CF4">
        <v>1.7604344268958039</v>
      </c>
      <c r="CG4">
        <v>1.7852131476670638</v>
      </c>
    </row>
    <row r="5" spans="1:85" hidden="1" x14ac:dyDescent="0.25">
      <c r="A5" s="51"/>
      <c r="B5" t="s">
        <v>28</v>
      </c>
      <c r="C5" t="s">
        <v>28</v>
      </c>
      <c r="D5" t="s">
        <v>28</v>
      </c>
      <c r="E5">
        <v>0.69046986103057828</v>
      </c>
      <c r="F5">
        <v>0.70842933654785112</v>
      </c>
      <c r="G5">
        <v>0.72072368860244695</v>
      </c>
      <c r="H5">
        <v>0.73707205057144065</v>
      </c>
      <c r="I5">
        <v>0.74319815635681075</v>
      </c>
      <c r="J5">
        <v>0.76578366756439176</v>
      </c>
      <c r="K5">
        <v>0.78387969732284501</v>
      </c>
      <c r="L5">
        <v>0.7747023105621329</v>
      </c>
      <c r="M5">
        <v>0.79430681467056197</v>
      </c>
      <c r="N5">
        <v>0.79986655712127619</v>
      </c>
      <c r="O5">
        <v>0.80829238891601507</v>
      </c>
      <c r="P5">
        <v>0.93023312091827304</v>
      </c>
      <c r="Q5">
        <v>0.95103091001510598</v>
      </c>
      <c r="R5">
        <v>0.99002683162689198</v>
      </c>
      <c r="S5">
        <v>0.99449342489242498</v>
      </c>
      <c r="T5">
        <v>0.94047087430953902</v>
      </c>
      <c r="U5">
        <v>0.98289376497268599</v>
      </c>
      <c r="V5">
        <v>0.98893803358078003</v>
      </c>
      <c r="W5">
        <v>0.29671356576109598</v>
      </c>
      <c r="X5">
        <v>0.29120176540138398</v>
      </c>
      <c r="Y5">
        <v>0.27757130033619398</v>
      </c>
      <c r="Z5">
        <v>0.28033717684424497</v>
      </c>
      <c r="AA5">
        <v>0.28546771389578501</v>
      </c>
      <c r="AB5">
        <v>0.29315664784398598</v>
      </c>
      <c r="AC5">
        <v>0.30883787641497401</v>
      </c>
      <c r="AD5">
        <v>0.29738494786543002</v>
      </c>
      <c r="AE5">
        <v>0.30733747239523801</v>
      </c>
      <c r="AF5">
        <v>0.32134092789020602</v>
      </c>
      <c r="AG5">
        <v>0.33782472270493102</v>
      </c>
      <c r="AH5">
        <v>0.374569914141204</v>
      </c>
      <c r="AI5">
        <v>0.36988987410732699</v>
      </c>
      <c r="AJ5">
        <v>0.37497996502026398</v>
      </c>
      <c r="AK5">
        <v>0.38308498503784999</v>
      </c>
      <c r="AL5">
        <v>0.39553155280013602</v>
      </c>
      <c r="AM5">
        <v>0.41167187082690598</v>
      </c>
      <c r="AN5">
        <v>0.40215311090441302</v>
      </c>
      <c r="AO5">
        <v>0.403911199238914</v>
      </c>
      <c r="AP5">
        <v>0.42675510572338199</v>
      </c>
      <c r="AQ5">
        <v>0.417118559939397</v>
      </c>
      <c r="AR5">
        <v>2720.7075195312427</v>
      </c>
      <c r="AS5">
        <v>2626.8901367187455</v>
      </c>
      <c r="AT5">
        <v>2514.3090820312427</v>
      </c>
      <c r="AU5">
        <v>3959.0983886718705</v>
      </c>
      <c r="AV5">
        <v>4336.3442382812309</v>
      </c>
      <c r="AW5">
        <v>5205.9960937500091</v>
      </c>
      <c r="AX5">
        <v>5505.8071289062536</v>
      </c>
      <c r="AY5">
        <v>5616.9956054687336</v>
      </c>
      <c r="AZ5">
        <v>6224.5600585937536</v>
      </c>
      <c r="BA5">
        <v>6601.8061523437318</v>
      </c>
      <c r="BB5">
        <v>7064.4296875000091</v>
      </c>
      <c r="BC5">
        <v>7368.2119140625282</v>
      </c>
      <c r="BD5">
        <v>6927.4296875000173</v>
      </c>
      <c r="BE5">
        <v>9452.9931640625509</v>
      </c>
      <c r="BF5">
        <v>12111.64746093754</v>
      </c>
      <c r="BG5">
        <v>13105.711914062509</v>
      </c>
      <c r="BH5">
        <v>16674.029296875033</v>
      </c>
      <c r="BI5">
        <v>22047.60546874936</v>
      </c>
      <c r="BJ5">
        <v>17208.574218750011</v>
      </c>
      <c r="BK5">
        <v>19201.392578125011</v>
      </c>
      <c r="BL5">
        <v>23496.501953124458</v>
      </c>
      <c r="BM5">
        <v>1.1492669909939623</v>
      </c>
      <c r="BN5">
        <v>1.1431536816705865</v>
      </c>
      <c r="BO5">
        <v>1.159698879966236</v>
      </c>
      <c r="BP5">
        <v>1.1708777732908016</v>
      </c>
      <c r="BQ5">
        <v>1.1638586468238854</v>
      </c>
      <c r="BR5">
        <v>1.1587940565925599</v>
      </c>
      <c r="BS5">
        <v>1.1560910490969196</v>
      </c>
      <c r="BT5">
        <v>1.1540331659019083</v>
      </c>
      <c r="BU5">
        <v>1.155966168139843</v>
      </c>
      <c r="BV5">
        <v>1.1513480045788571</v>
      </c>
      <c r="BW5">
        <v>1.1458982469358001</v>
      </c>
      <c r="BX5">
        <v>1.1403994132184294</v>
      </c>
      <c r="BY5">
        <v>1.1476342783597804</v>
      </c>
      <c r="BZ5">
        <v>1.1535450847804751</v>
      </c>
      <c r="CA5">
        <v>1.1778446531299243</v>
      </c>
      <c r="CB5">
        <v>1.1764195025894719</v>
      </c>
      <c r="CC5">
        <v>1.2033071539085953</v>
      </c>
      <c r="CD5">
        <v>1.2301971417184356</v>
      </c>
      <c r="CE5">
        <v>1.2177608657597552</v>
      </c>
      <c r="CF5">
        <v>1.2412615433871004</v>
      </c>
      <c r="CG5">
        <v>1.2458110142618237</v>
      </c>
    </row>
    <row r="6" spans="1:85" hidden="1" x14ac:dyDescent="0.25">
      <c r="A6" s="51"/>
      <c r="B6">
        <v>0.565235435962677</v>
      </c>
      <c r="C6">
        <v>0.59074115753173806</v>
      </c>
      <c r="D6">
        <v>0.61179369688034035</v>
      </c>
      <c r="E6">
        <v>0.64201974868774392</v>
      </c>
      <c r="F6">
        <v>0.59349930286407404</v>
      </c>
      <c r="G6">
        <v>0.60899233818054077</v>
      </c>
      <c r="H6">
        <v>0.64058560132980313</v>
      </c>
      <c r="I6">
        <v>0.67655920982360762</v>
      </c>
      <c r="J6">
        <v>0.72117179632186768</v>
      </c>
      <c r="K6">
        <v>0.75792032480239835</v>
      </c>
      <c r="L6">
        <v>0.78451079130172696</v>
      </c>
      <c r="M6">
        <v>0.79228639602661088</v>
      </c>
      <c r="N6">
        <v>0.81257897615432728</v>
      </c>
      <c r="O6">
        <v>0.82131153345107999</v>
      </c>
      <c r="P6">
        <v>0.7982895374298089</v>
      </c>
      <c r="Q6">
        <v>0.7749740481376638</v>
      </c>
      <c r="R6">
        <v>0.77421593666076571</v>
      </c>
      <c r="S6">
        <v>0.77858787775039595</v>
      </c>
      <c r="T6">
        <v>0.78895539045333762</v>
      </c>
      <c r="U6">
        <v>0.79501974582672108</v>
      </c>
      <c r="V6">
        <v>0.80238038301467818</v>
      </c>
      <c r="W6">
        <v>0.12576790039782301</v>
      </c>
      <c r="X6">
        <v>0.103660762805215</v>
      </c>
      <c r="Y6">
        <v>0.12575894757152101</v>
      </c>
      <c r="Z6">
        <v>0.15820405912618701</v>
      </c>
      <c r="AA6">
        <v>0.16096829270773699</v>
      </c>
      <c r="AB6">
        <v>0.18400949863959501</v>
      </c>
      <c r="AC6">
        <v>0.20513444710607101</v>
      </c>
      <c r="AD6">
        <v>0.22828965974509899</v>
      </c>
      <c r="AE6">
        <v>0.24587348685090199</v>
      </c>
      <c r="AF6">
        <v>0.26823855184449003</v>
      </c>
      <c r="AG6">
        <v>0.26732181628116702</v>
      </c>
      <c r="AH6">
        <v>0.26328922490497397</v>
      </c>
      <c r="AI6">
        <v>0.28704475418365499</v>
      </c>
      <c r="AJ6">
        <v>0.30895833921260202</v>
      </c>
      <c r="AK6">
        <v>0.313426333221208</v>
      </c>
      <c r="AL6">
        <v>0.321862675458162</v>
      </c>
      <c r="AM6">
        <v>0.33444551925728699</v>
      </c>
      <c r="AN6">
        <v>0.343468052212756</v>
      </c>
      <c r="AO6">
        <v>0.35018997494144599</v>
      </c>
      <c r="AP6">
        <v>0.37314962950948299</v>
      </c>
      <c r="AQ6">
        <v>0.39425307049953301</v>
      </c>
      <c r="AR6">
        <v>1079.384521484367</v>
      </c>
      <c r="AS6">
        <v>1072.8060302734248</v>
      </c>
      <c r="AT6">
        <v>1162.7462158203105</v>
      </c>
      <c r="AU6">
        <v>1769.7136230468775</v>
      </c>
      <c r="AV6">
        <v>1592.8143310546741</v>
      </c>
      <c r="AW6">
        <v>1943.9405517578136</v>
      </c>
      <c r="AX6">
        <v>2169.1506347656127</v>
      </c>
      <c r="AY6">
        <v>2732.5358886718773</v>
      </c>
      <c r="AZ6">
        <v>3172.0605468749895</v>
      </c>
      <c r="BA6">
        <v>4270.5634765625118</v>
      </c>
      <c r="BB6">
        <v>5806.6381835937809</v>
      </c>
      <c r="BC6">
        <v>6806.8222656249727</v>
      </c>
      <c r="BD6">
        <v>7432.1240234374873</v>
      </c>
      <c r="BE6">
        <v>7975.3339843749809</v>
      </c>
      <c r="BF6">
        <v>9592.1845703124764</v>
      </c>
      <c r="BG6">
        <v>8841.4999999999854</v>
      </c>
      <c r="BH6">
        <v>9417.5996093749673</v>
      </c>
      <c r="BI6">
        <v>9021.2998046874654</v>
      </c>
      <c r="BJ6">
        <v>10553.999999999965</v>
      </c>
      <c r="BK6">
        <v>12566.599609374993</v>
      </c>
      <c r="BL6">
        <v>14655.700195312476</v>
      </c>
      <c r="BM6">
        <v>1.1795261974232121</v>
      </c>
      <c r="BN6">
        <v>1.1840116238543339</v>
      </c>
      <c r="BO6">
        <v>1.1867759875738617</v>
      </c>
      <c r="BP6">
        <v>1.201272223050045</v>
      </c>
      <c r="BQ6">
        <v>1.1805830719785055</v>
      </c>
      <c r="BR6">
        <v>1.183225195037487</v>
      </c>
      <c r="BS6">
        <v>1.1923194997380415</v>
      </c>
      <c r="BT6">
        <v>1.2137503514770869</v>
      </c>
      <c r="BU6">
        <v>1.2338462454672583</v>
      </c>
      <c r="BV6">
        <v>1.2641881770090351</v>
      </c>
      <c r="BW6">
        <v>1.305358630031525</v>
      </c>
      <c r="BX6">
        <v>1.3371486913168196</v>
      </c>
      <c r="BY6">
        <v>1.3633403509635558</v>
      </c>
      <c r="BZ6">
        <v>1.3784132992184743</v>
      </c>
      <c r="CA6">
        <v>1.4281272693457108</v>
      </c>
      <c r="CB6">
        <v>1.4464839450700306</v>
      </c>
      <c r="CC6">
        <v>1.4486342573730249</v>
      </c>
      <c r="CD6">
        <v>1.4516818137404439</v>
      </c>
      <c r="CE6">
        <v>1.4772263021491989</v>
      </c>
      <c r="CF6">
        <v>1.5195205693122764</v>
      </c>
      <c r="CG6">
        <v>1.6102158707266236</v>
      </c>
    </row>
    <row r="7" spans="1:85" hidden="1" x14ac:dyDescent="0.25">
      <c r="A7" s="51"/>
      <c r="B7">
        <v>0.88410496711730924</v>
      </c>
      <c r="C7">
        <v>0.88105350732803256</v>
      </c>
      <c r="D7">
        <v>0.99640488624572698</v>
      </c>
      <c r="E7">
        <v>1.0029256343841499</v>
      </c>
      <c r="F7">
        <v>0.97024869918823198</v>
      </c>
      <c r="G7">
        <v>0.94055861234664895</v>
      </c>
      <c r="H7">
        <v>0.97394531965255704</v>
      </c>
      <c r="I7">
        <v>1.0248494148254299</v>
      </c>
      <c r="J7">
        <v>1.1823550462722698</v>
      </c>
      <c r="K7">
        <v>1.1934709548950095</v>
      </c>
      <c r="L7">
        <v>1.2118809223174996</v>
      </c>
      <c r="M7">
        <v>1.17670238018035</v>
      </c>
      <c r="N7">
        <v>1.1584788560867303</v>
      </c>
      <c r="O7">
        <v>1.1589051485061601</v>
      </c>
      <c r="P7">
        <v>1.2023892402648901</v>
      </c>
      <c r="Q7">
        <v>1.1959731578826904</v>
      </c>
      <c r="R7">
        <v>1.1946743726730302</v>
      </c>
      <c r="S7">
        <v>1.18508112430572</v>
      </c>
      <c r="T7">
        <v>1.1651041507720905</v>
      </c>
      <c r="U7">
        <v>1.08395743370056</v>
      </c>
      <c r="V7">
        <v>1.0683499574661199</v>
      </c>
      <c r="W7">
        <v>-1.5993939086282601E-2</v>
      </c>
      <c r="X7">
        <v>-3.4755258973767099E-2</v>
      </c>
      <c r="Y7">
        <v>-1.3892566010485099E-2</v>
      </c>
      <c r="Z7">
        <v>-3.7965030242770298E-4</v>
      </c>
      <c r="AA7">
        <v>-5.19492182320405E-3</v>
      </c>
      <c r="AB7">
        <v>-6.9492431874035795E-2</v>
      </c>
      <c r="AC7">
        <v>-6.2702075526824302E-2</v>
      </c>
      <c r="AD7">
        <v>-4.7016208887713198E-2</v>
      </c>
      <c r="AE7">
        <v>-2.4699868009048699E-2</v>
      </c>
      <c r="AF7">
        <v>-3.44212616280909E-2</v>
      </c>
      <c r="AG7">
        <v>-4.6041910366577003E-2</v>
      </c>
      <c r="AH7">
        <v>-4.03152251575132E-2</v>
      </c>
      <c r="AI7">
        <v>-0.13373086632033901</v>
      </c>
      <c r="AJ7">
        <v>-0.147981421861066</v>
      </c>
      <c r="AK7">
        <v>-5.10597739664461E-2</v>
      </c>
      <c r="AL7">
        <v>8.4119937821858204E-4</v>
      </c>
      <c r="AM7">
        <v>5.3765588340931203E-2</v>
      </c>
      <c r="AN7">
        <v>0.100138761360171</v>
      </c>
      <c r="AO7">
        <v>0.13370754385633199</v>
      </c>
      <c r="AP7">
        <v>5.8190828179505397E-2</v>
      </c>
      <c r="AQ7">
        <v>0.131477933066387</v>
      </c>
      <c r="AR7">
        <v>4689.9619140625182</v>
      </c>
      <c r="AS7">
        <v>5698.8803710937491</v>
      </c>
      <c r="AT7">
        <v>6245.9511718750264</v>
      </c>
      <c r="AU7">
        <v>7245.76171875</v>
      </c>
      <c r="AV7">
        <v>6151.0429687500155</v>
      </c>
      <c r="AW7">
        <v>5489.9575195312573</v>
      </c>
      <c r="AX7">
        <v>5165.9599609375045</v>
      </c>
      <c r="AY7">
        <v>6440.6772460937809</v>
      </c>
      <c r="AZ7">
        <v>7010.1274414062309</v>
      </c>
      <c r="BA7">
        <v>6146.1044921875273</v>
      </c>
      <c r="BB7">
        <v>5742.9638671874973</v>
      </c>
      <c r="BC7">
        <v>7546.3554687500255</v>
      </c>
      <c r="BD7">
        <v>11111.937500000045</v>
      </c>
      <c r="BE7">
        <v>12985.658203125036</v>
      </c>
      <c r="BF7">
        <v>20811.339843750124</v>
      </c>
      <c r="BG7">
        <v>20425.005859375036</v>
      </c>
      <c r="BH7">
        <v>22600.550781250393</v>
      </c>
      <c r="BI7">
        <v>27954.900390623843</v>
      </c>
      <c r="BJ7">
        <v>32947.06249999944</v>
      </c>
      <c r="BK7">
        <v>35643.999999999643</v>
      </c>
      <c r="BL7">
        <v>40144.703125001564</v>
      </c>
      <c r="BM7">
        <v>1.0344979320692784</v>
      </c>
      <c r="BN7">
        <v>1.0356686506481305</v>
      </c>
      <c r="BO7">
        <v>1.0377164123105251</v>
      </c>
      <c r="BP7">
        <v>1.0364047396843636</v>
      </c>
      <c r="BQ7">
        <v>1.0350507739765809</v>
      </c>
      <c r="BR7">
        <v>1.0352831830035718</v>
      </c>
      <c r="BS7">
        <v>1.0368958022254011</v>
      </c>
      <c r="BT7">
        <v>1.038011549196743</v>
      </c>
      <c r="BU7">
        <v>1.042707367715261</v>
      </c>
      <c r="BV7">
        <v>1.041545974406255</v>
      </c>
      <c r="BW7">
        <v>1.041495697693398</v>
      </c>
      <c r="BX7">
        <v>1.0390606097989288</v>
      </c>
      <c r="BY7">
        <v>1.0433580449437871</v>
      </c>
      <c r="BZ7">
        <v>1.0448367025791236</v>
      </c>
      <c r="CA7">
        <v>1.0432548458557407</v>
      </c>
      <c r="CB7">
        <v>1.0433395040545306</v>
      </c>
      <c r="CC7">
        <v>1.0426351867589403</v>
      </c>
      <c r="CD7">
        <v>1.0405573138123878</v>
      </c>
      <c r="CE7">
        <v>1.0419805948043976</v>
      </c>
      <c r="CF7">
        <v>1.0484892258162601</v>
      </c>
      <c r="CG7">
        <v>1.0491048875964342</v>
      </c>
    </row>
    <row r="8" spans="1:85" hidden="1" x14ac:dyDescent="0.25">
      <c r="A8" s="51"/>
      <c r="B8">
        <v>0.58010458946228016</v>
      </c>
      <c r="C8">
        <v>0.63019371032714788</v>
      </c>
      <c r="D8">
        <v>0.65171796083450273</v>
      </c>
      <c r="E8">
        <v>0.66878557205200084</v>
      </c>
      <c r="F8">
        <v>0.67643445730209306</v>
      </c>
      <c r="G8">
        <v>0.67980790138244607</v>
      </c>
      <c r="H8">
        <v>0.71773076057434004</v>
      </c>
      <c r="I8">
        <v>0.72165131568908591</v>
      </c>
      <c r="J8">
        <v>0.71299195289611839</v>
      </c>
      <c r="K8">
        <v>0.72272372245788485</v>
      </c>
      <c r="L8">
        <v>0.73960703611373924</v>
      </c>
      <c r="M8">
        <v>0.73583084344863803</v>
      </c>
      <c r="N8">
        <v>0.75529319047927779</v>
      </c>
      <c r="O8">
        <v>0.7642603516578671</v>
      </c>
      <c r="P8">
        <v>0.77432811260223289</v>
      </c>
      <c r="Q8">
        <v>0.81465816497802723</v>
      </c>
      <c r="R8">
        <v>0.84364587068557684</v>
      </c>
      <c r="S8">
        <v>0.85992550849914529</v>
      </c>
      <c r="T8">
        <v>0.88084888458251875</v>
      </c>
      <c r="U8">
        <v>0.89379769563674905</v>
      </c>
      <c r="V8">
        <v>0.90273475646972567</v>
      </c>
      <c r="W8">
        <v>0.108572986355316</v>
      </c>
      <c r="X8">
        <v>0.13636151201538499</v>
      </c>
      <c r="Y8">
        <v>0.14874588619492601</v>
      </c>
      <c r="Z8">
        <v>0.158470669963895</v>
      </c>
      <c r="AA8">
        <v>0.14299257634670501</v>
      </c>
      <c r="AB8">
        <v>0.131603611507008</v>
      </c>
      <c r="AC8">
        <v>0.16327918705062</v>
      </c>
      <c r="AD8">
        <v>0.17042250537589401</v>
      </c>
      <c r="AE8">
        <v>0.161366519980298</v>
      </c>
      <c r="AF8">
        <v>0.15448071817103801</v>
      </c>
      <c r="AG8">
        <v>0.17415881915815601</v>
      </c>
      <c r="AH8">
        <v>0.16324415557072799</v>
      </c>
      <c r="AI8">
        <v>0.172743300141453</v>
      </c>
      <c r="AJ8">
        <v>0.17012943150163401</v>
      </c>
      <c r="AK8">
        <v>0.174763173701732</v>
      </c>
      <c r="AL8">
        <v>0.20536332486549799</v>
      </c>
      <c r="AM8">
        <v>0.22782989966467601</v>
      </c>
      <c r="AN8">
        <v>0.222801644548792</v>
      </c>
      <c r="AO8">
        <v>0.227491117857236</v>
      </c>
      <c r="AP8">
        <v>0.228453989423758</v>
      </c>
      <c r="AQ8">
        <v>0.23042339657546199</v>
      </c>
      <c r="AR8">
        <v>7431.9472656249836</v>
      </c>
      <c r="AS8">
        <v>10327.510742187556</v>
      </c>
      <c r="AT8">
        <v>9611.6640624999909</v>
      </c>
      <c r="AU8">
        <v>10217.586914062478</v>
      </c>
      <c r="AV8">
        <v>10252.441406250013</v>
      </c>
      <c r="AW8">
        <v>10633.153320312487</v>
      </c>
      <c r="AX8">
        <v>13914.791992187565</v>
      </c>
      <c r="AY8">
        <v>14625.278320312515</v>
      </c>
      <c r="AZ8">
        <v>14051.527343750049</v>
      </c>
      <c r="BA8">
        <v>14429.55859375008</v>
      </c>
      <c r="BB8">
        <v>17019.480468749971</v>
      </c>
      <c r="BC8">
        <v>17451.132812499964</v>
      </c>
      <c r="BD8">
        <v>19625.486328125018</v>
      </c>
      <c r="BE8">
        <v>19319.841796875073</v>
      </c>
      <c r="BF8">
        <v>20279.667968750109</v>
      </c>
      <c r="BG8">
        <v>21647.017578124967</v>
      </c>
      <c r="BH8">
        <v>24805.326171874163</v>
      </c>
      <c r="BI8">
        <v>25558.595703126124</v>
      </c>
      <c r="BJ8">
        <v>28062.792968750437</v>
      </c>
      <c r="BK8">
        <v>30692.27929687615</v>
      </c>
      <c r="BL8">
        <v>31027.92578125048</v>
      </c>
      <c r="BM8">
        <v>1.5431347243696625</v>
      </c>
      <c r="BN8">
        <v>1.5681255826941529</v>
      </c>
      <c r="BO8">
        <v>1.622545941192495</v>
      </c>
      <c r="BP8">
        <v>1.6594375242432953</v>
      </c>
      <c r="BQ8">
        <v>1.7192683076109236</v>
      </c>
      <c r="BR8">
        <v>1.7018408308627286</v>
      </c>
      <c r="BS8">
        <v>1.7564446122306723</v>
      </c>
      <c r="BT8">
        <v>1.8025246180273971</v>
      </c>
      <c r="BU8">
        <v>1.7797584477416348</v>
      </c>
      <c r="BV8">
        <v>1.7892003832867018</v>
      </c>
      <c r="BW8">
        <v>1.7866622506831444</v>
      </c>
      <c r="BX8">
        <v>1.7608242023477774</v>
      </c>
      <c r="BY8">
        <v>1.7514496342622274</v>
      </c>
      <c r="BZ8">
        <v>1.7609238210746068</v>
      </c>
      <c r="CA8">
        <v>1.761469434889696</v>
      </c>
      <c r="CB8">
        <v>1.7819361732370611</v>
      </c>
      <c r="CC8">
        <v>1.851187998275839</v>
      </c>
      <c r="CD8">
        <v>1.8736780663305737</v>
      </c>
      <c r="CE8">
        <v>1.8880861358647378</v>
      </c>
      <c r="CF8">
        <v>1.8917773970369351</v>
      </c>
      <c r="CG8">
        <v>1.9523811821633499</v>
      </c>
    </row>
    <row r="9" spans="1:85" hidden="1" x14ac:dyDescent="0.25">
      <c r="A9" s="51"/>
      <c r="B9">
        <v>0.92252403497695901</v>
      </c>
      <c r="C9">
        <v>0.92792844772338801</v>
      </c>
      <c r="D9">
        <v>0.96586561203002896</v>
      </c>
      <c r="E9">
        <v>0.92882853746414096</v>
      </c>
      <c r="F9">
        <v>0.95430934429168701</v>
      </c>
      <c r="G9">
        <v>0.97254920005798295</v>
      </c>
      <c r="H9">
        <v>0.98419338464736905</v>
      </c>
      <c r="I9">
        <v>1.0285574197769101</v>
      </c>
      <c r="J9">
        <v>1.0461683273315401</v>
      </c>
      <c r="K9">
        <v>1.0740936994552599</v>
      </c>
      <c r="L9">
        <v>1.1199433803558299</v>
      </c>
      <c r="M9">
        <v>1.1352373361587504</v>
      </c>
      <c r="N9">
        <v>1.1643826961517296</v>
      </c>
      <c r="O9">
        <v>1.1532036066055198</v>
      </c>
      <c r="P9">
        <v>1.1552515029907195</v>
      </c>
      <c r="Q9">
        <v>1.1612255573272703</v>
      </c>
      <c r="R9">
        <v>1.1401244401931696</v>
      </c>
      <c r="S9">
        <v>1.1102179288864098</v>
      </c>
      <c r="T9">
        <v>1.0879371166229199</v>
      </c>
      <c r="U9">
        <v>1.08755719661712</v>
      </c>
      <c r="V9">
        <v>1.0831369161605799</v>
      </c>
      <c r="W9">
        <v>-0.20780663308512501</v>
      </c>
      <c r="X9">
        <v>-0.18821423182866501</v>
      </c>
      <c r="Y9">
        <v>-0.17889785147979601</v>
      </c>
      <c r="Z9">
        <v>-0.16601720361917599</v>
      </c>
      <c r="AA9">
        <v>-0.15341002863504599</v>
      </c>
      <c r="AB9">
        <v>-0.17452549883252499</v>
      </c>
      <c r="AC9">
        <v>-0.20204353387051199</v>
      </c>
      <c r="AD9">
        <v>-0.21029544509284401</v>
      </c>
      <c r="AE9">
        <v>-0.18294067412824599</v>
      </c>
      <c r="AF9">
        <v>-0.17078223426317199</v>
      </c>
      <c r="AG9">
        <v>-0.136731093325588</v>
      </c>
      <c r="AH9">
        <v>-0.12753282788427101</v>
      </c>
      <c r="AI9">
        <v>-0.15618878978178899</v>
      </c>
      <c r="AJ9">
        <v>-0.118788856383874</v>
      </c>
      <c r="AK9">
        <v>-8.7582197689296495E-2</v>
      </c>
      <c r="AL9">
        <v>-5.5711920514262998E-2</v>
      </c>
      <c r="AM9">
        <v>-5.8813063598555398E-2</v>
      </c>
      <c r="AN9">
        <v>-6.7598030016515195E-2</v>
      </c>
      <c r="AO9">
        <v>-6.2769370515752904E-2</v>
      </c>
      <c r="AP9">
        <v>-9.7423636440248498E-2</v>
      </c>
      <c r="AQ9">
        <v>-0.107624639830802</v>
      </c>
      <c r="AR9">
        <v>146041.71875000006</v>
      </c>
      <c r="AS9">
        <v>185360.48437499604</v>
      </c>
      <c r="AT9">
        <v>178339.64062500789</v>
      </c>
      <c r="AU9">
        <v>190787.12500000565</v>
      </c>
      <c r="AV9">
        <v>211416.43749999959</v>
      </c>
      <c r="AW9">
        <v>215482.23437499499</v>
      </c>
      <c r="AX9">
        <v>190294.78125000341</v>
      </c>
      <c r="AY9">
        <v>254105.8281250048</v>
      </c>
      <c r="AZ9">
        <v>268336.59375000256</v>
      </c>
      <c r="BA9">
        <v>286729.31250000285</v>
      </c>
      <c r="BB9">
        <v>281802.68749998655</v>
      </c>
      <c r="BC9">
        <v>325485.40624999453</v>
      </c>
      <c r="BD9">
        <v>370810.31250000827</v>
      </c>
      <c r="BE9">
        <v>458175.71875000547</v>
      </c>
      <c r="BF9">
        <v>425988.46875001158</v>
      </c>
      <c r="BG9">
        <v>505799.71874998731</v>
      </c>
      <c r="BH9">
        <v>549153.99999999802</v>
      </c>
      <c r="BI9">
        <v>500216.2187500096</v>
      </c>
      <c r="BJ9">
        <v>632906.4999999858</v>
      </c>
      <c r="BK9">
        <v>776763.81250002573</v>
      </c>
      <c r="BL9">
        <v>773479.43750000256</v>
      </c>
      <c r="BM9">
        <v>1.3485521217503516</v>
      </c>
      <c r="BN9">
        <v>1.3105227950128524</v>
      </c>
      <c r="BO9">
        <v>1.3185604864734777</v>
      </c>
      <c r="BP9">
        <v>1.2992735120735237</v>
      </c>
      <c r="BQ9">
        <v>1.2946393728368242</v>
      </c>
      <c r="BR9">
        <v>1.2927176050864821</v>
      </c>
      <c r="BS9">
        <v>1.2871407775630384</v>
      </c>
      <c r="BT9">
        <v>1.2837944317471648</v>
      </c>
      <c r="BU9">
        <v>1.2779916252932466</v>
      </c>
      <c r="BV9">
        <v>1.2781920565220062</v>
      </c>
      <c r="BW9">
        <v>1.2749393279599024</v>
      </c>
      <c r="BX9">
        <v>1.2750564089821128</v>
      </c>
      <c r="BY9">
        <v>1.2958408618888992</v>
      </c>
      <c r="BZ9">
        <v>1.287867437002636</v>
      </c>
      <c r="CA9">
        <v>1.2875051212423971</v>
      </c>
      <c r="CB9">
        <v>1.2853716416118328</v>
      </c>
      <c r="CC9">
        <v>1.2787583543269105</v>
      </c>
      <c r="CD9">
        <v>1.2945937632502069</v>
      </c>
      <c r="CE9">
        <v>1.3065398492837428</v>
      </c>
      <c r="CF9">
        <v>1.3355729519306403</v>
      </c>
      <c r="CG9">
        <v>1.3208423003132606</v>
      </c>
    </row>
    <row r="10" spans="1:85" hidden="1" x14ac:dyDescent="0.25">
      <c r="A10" s="51"/>
      <c r="B10">
        <v>0.96761411428451505</v>
      </c>
      <c r="C10">
        <v>0.98440951108932395</v>
      </c>
      <c r="D10">
        <v>0.91033130884170499</v>
      </c>
      <c r="E10">
        <v>0.91693323850631703</v>
      </c>
      <c r="F10">
        <v>0.97931051254272405</v>
      </c>
      <c r="G10">
        <v>0.97559940814971902</v>
      </c>
      <c r="H10">
        <v>1.08348989486694</v>
      </c>
      <c r="I10">
        <v>1.1281334161758401</v>
      </c>
      <c r="J10">
        <v>1.1894583702087405</v>
      </c>
      <c r="K10">
        <v>1.2665112018585196</v>
      </c>
      <c r="L10">
        <v>1.2926181554794294</v>
      </c>
      <c r="M10">
        <v>1.2831156253814597</v>
      </c>
      <c r="N10">
        <v>1.2799787521362302</v>
      </c>
      <c r="O10">
        <v>1.1999160051345805</v>
      </c>
      <c r="P10">
        <v>1.1594308614730802</v>
      </c>
      <c r="Q10">
        <v>1.1377358436584397</v>
      </c>
      <c r="R10">
        <v>1.1779633760452204</v>
      </c>
      <c r="S10">
        <v>1.2220500707626296</v>
      </c>
      <c r="T10">
        <v>1.20617759227752</v>
      </c>
      <c r="U10">
        <v>1.2351663112640301</v>
      </c>
      <c r="V10">
        <v>1.1731134653091404</v>
      </c>
      <c r="W10">
        <v>-0.46300777662415898</v>
      </c>
      <c r="X10">
        <v>-0.448833182260921</v>
      </c>
      <c r="Y10">
        <v>-0.51712231560206001</v>
      </c>
      <c r="Z10">
        <v>-0.45423251144413201</v>
      </c>
      <c r="AA10">
        <v>-0.360706128313106</v>
      </c>
      <c r="AB10">
        <v>-0.40566527622271498</v>
      </c>
      <c r="AC10">
        <v>-0.34163578911227099</v>
      </c>
      <c r="AD10">
        <v>-0.28390318601973502</v>
      </c>
      <c r="AE10">
        <v>-0.38021806457590202</v>
      </c>
      <c r="AF10">
        <v>-0.387743745477371</v>
      </c>
      <c r="AG10">
        <v>-0.34007519886876297</v>
      </c>
      <c r="AH10">
        <v>-0.33216714565355898</v>
      </c>
      <c r="AI10">
        <v>-0.36074894249432699</v>
      </c>
      <c r="AJ10">
        <v>-0.23781250620344399</v>
      </c>
      <c r="AK10">
        <v>-0.334829048064747</v>
      </c>
      <c r="AL10">
        <v>-7.9812035431096606E-3</v>
      </c>
      <c r="AM10">
        <v>4.88955250897503E-2</v>
      </c>
      <c r="AN10">
        <v>0.144522973916241</v>
      </c>
      <c r="AO10">
        <v>0.14969366102346299</v>
      </c>
      <c r="AP10">
        <v>0.24481631365677001</v>
      </c>
      <c r="AQ10">
        <v>0.20219212453448901</v>
      </c>
      <c r="AR10">
        <v>436.75509643554756</v>
      </c>
      <c r="AS10">
        <v>433.95538330078267</v>
      </c>
      <c r="AT10">
        <v>459.15280151367165</v>
      </c>
      <c r="AU10">
        <v>450.75366210937665</v>
      </c>
      <c r="AV10">
        <v>489.94964599609523</v>
      </c>
      <c r="AW10">
        <v>495.54907226562426</v>
      </c>
      <c r="AX10">
        <v>565.54187011718511</v>
      </c>
      <c r="AY10">
        <v>727.92517089844023</v>
      </c>
      <c r="AZ10">
        <v>736.32434082031295</v>
      </c>
      <c r="BA10">
        <v>884.70910644531239</v>
      </c>
      <c r="BB10">
        <v>760.73712158203466</v>
      </c>
      <c r="BC10">
        <v>776.61779785156318</v>
      </c>
      <c r="BD10">
        <v>765.34765624999955</v>
      </c>
      <c r="BE10">
        <v>866.77923583984045</v>
      </c>
      <c r="BF10">
        <v>859.09503173828398</v>
      </c>
      <c r="BG10">
        <v>1165.4389648437518</v>
      </c>
      <c r="BH10">
        <v>984.09155273437136</v>
      </c>
      <c r="BI10">
        <v>1206.4215087890639</v>
      </c>
      <c r="BJ10">
        <v>1157.2425537109248</v>
      </c>
      <c r="BK10">
        <v>1259.2497558593659</v>
      </c>
      <c r="BL10">
        <v>1388.7849121093641</v>
      </c>
      <c r="BM10">
        <v>1.6633459166691522</v>
      </c>
      <c r="BN10">
        <v>1.6601850780586425</v>
      </c>
      <c r="BO10">
        <v>1.6784837815813394</v>
      </c>
      <c r="BP10">
        <v>1.612920199231592</v>
      </c>
      <c r="BQ10">
        <v>1.5755196790734276</v>
      </c>
      <c r="BR10">
        <v>1.5698781502860413</v>
      </c>
      <c r="BS10">
        <v>1.6447202119630455</v>
      </c>
      <c r="BT10">
        <v>1.6261699830343528</v>
      </c>
      <c r="BU10">
        <v>1.7052558755637066</v>
      </c>
      <c r="BV10">
        <v>1.8077463631621733</v>
      </c>
      <c r="BW10">
        <v>1.816980430477471</v>
      </c>
      <c r="BX10">
        <v>1.7542478450378005</v>
      </c>
      <c r="BY10">
        <v>1.7402093108237808</v>
      </c>
      <c r="BZ10">
        <v>1.7043189525079432</v>
      </c>
      <c r="CA10">
        <v>1.8009878764682581</v>
      </c>
      <c r="CB10">
        <v>1.550604460673773</v>
      </c>
      <c r="CC10">
        <v>1.5381349959419872</v>
      </c>
      <c r="CD10">
        <v>1.4943334940848774</v>
      </c>
      <c r="CE10">
        <v>1.5152335627403937</v>
      </c>
      <c r="CF10">
        <v>1.5535892745523951</v>
      </c>
      <c r="CG10">
        <v>1.5219949346342856</v>
      </c>
    </row>
    <row r="11" spans="1:85" hidden="1" x14ac:dyDescent="0.25">
      <c r="A11" s="51"/>
      <c r="B11">
        <v>0.45568081736564586</v>
      </c>
      <c r="C11">
        <v>0.45527911186218184</v>
      </c>
      <c r="D11">
        <v>0.47641697525978016</v>
      </c>
      <c r="E11">
        <v>0.45852193236351008</v>
      </c>
      <c r="F11">
        <v>0.42940390110015803</v>
      </c>
      <c r="G11">
        <v>0.34405806660652244</v>
      </c>
      <c r="H11">
        <v>0.33943042159080472</v>
      </c>
      <c r="I11">
        <v>0.35732445120811507</v>
      </c>
      <c r="J11">
        <v>0.38634759187698309</v>
      </c>
      <c r="K11">
        <v>0.41179844737052923</v>
      </c>
      <c r="L11">
        <v>0.4177318513393401</v>
      </c>
      <c r="M11">
        <v>0.38519051671028093</v>
      </c>
      <c r="N11">
        <v>0.35816696286201272</v>
      </c>
      <c r="O11">
        <v>0.37446358799934309</v>
      </c>
      <c r="P11">
        <v>0.39229011535644498</v>
      </c>
      <c r="Q11">
        <v>0.39327040314674283</v>
      </c>
      <c r="R11">
        <v>0.385170638561248</v>
      </c>
      <c r="S11">
        <v>0.39346399903297385</v>
      </c>
      <c r="T11">
        <v>0.3790363669395439</v>
      </c>
      <c r="U11">
        <v>0.38670209050178506</v>
      </c>
      <c r="V11">
        <v>0.3588681519031533</v>
      </c>
      <c r="W11">
        <v>0.31687379122064802</v>
      </c>
      <c r="X11">
        <v>0.32399589871273499</v>
      </c>
      <c r="Y11">
        <v>0.39606432465201802</v>
      </c>
      <c r="Z11">
        <v>0.49569872426573103</v>
      </c>
      <c r="AA11">
        <v>0.47252638353885701</v>
      </c>
      <c r="AB11">
        <v>0.33072845583841798</v>
      </c>
      <c r="AC11">
        <v>0.27137938912756698</v>
      </c>
      <c r="AD11">
        <v>0.31460870599129798</v>
      </c>
      <c r="AE11">
        <v>0.34021401684116298</v>
      </c>
      <c r="AF11">
        <v>0.36492947572662099</v>
      </c>
      <c r="AG11">
        <v>0.382867594748588</v>
      </c>
      <c r="AH11">
        <v>0.32225122844276499</v>
      </c>
      <c r="AI11">
        <v>0.32868547221127598</v>
      </c>
      <c r="AJ11">
        <v>0.33656429469347299</v>
      </c>
      <c r="AK11">
        <v>0.39966009728153001</v>
      </c>
      <c r="AL11">
        <v>0.40358618246341099</v>
      </c>
      <c r="AM11">
        <v>0.39495002206760399</v>
      </c>
      <c r="AN11">
        <v>0.40426825011991002</v>
      </c>
      <c r="AO11">
        <v>0.40044058328659698</v>
      </c>
      <c r="AP11">
        <v>0.42582963047460298</v>
      </c>
      <c r="AQ11">
        <v>0.39212260913098301</v>
      </c>
      <c r="AR11">
        <v>163511.65624999724</v>
      </c>
      <c r="AS11">
        <v>178792.65625000658</v>
      </c>
      <c r="AT11">
        <v>272009.87500000623</v>
      </c>
      <c r="AU11">
        <v>378980.7812499961</v>
      </c>
      <c r="AV11">
        <v>346888.87500001502</v>
      </c>
      <c r="AW11">
        <v>161983.03125000466</v>
      </c>
      <c r="AX11">
        <v>107097.53124999533</v>
      </c>
      <c r="AY11">
        <v>155871.14062499956</v>
      </c>
      <c r="AZ11">
        <v>206300.01562500928</v>
      </c>
      <c r="BA11">
        <v>268953.93749999249</v>
      </c>
      <c r="BB11">
        <v>328551.9062499968</v>
      </c>
      <c r="BC11">
        <v>247559.75000000224</v>
      </c>
      <c r="BD11">
        <v>247559.75000000224</v>
      </c>
      <c r="BE11">
        <v>281179.00000001135</v>
      </c>
      <c r="BF11">
        <v>423296.46874999109</v>
      </c>
      <c r="BG11">
        <v>462239.74999998457</v>
      </c>
      <c r="BH11">
        <v>442363.43750002241</v>
      </c>
      <c r="BI11">
        <v>506063.7500000227</v>
      </c>
      <c r="BJ11">
        <v>522257.81250000151</v>
      </c>
      <c r="BK11">
        <v>585450.99999999581</v>
      </c>
      <c r="BL11">
        <v>545054.87500001583</v>
      </c>
      <c r="BM11">
        <v>1.0517762203916654</v>
      </c>
      <c r="BN11">
        <v>1.0552591072881636</v>
      </c>
      <c r="BO11">
        <v>1.0655024809397844</v>
      </c>
      <c r="BP11">
        <v>1.0675718545127886</v>
      </c>
      <c r="BQ11">
        <v>1.0623192099433367</v>
      </c>
      <c r="BR11">
        <v>1.0388343788647276</v>
      </c>
      <c r="BS11">
        <v>1.0380917517966126</v>
      </c>
      <c r="BT11">
        <v>1.0418743792587621</v>
      </c>
      <c r="BU11">
        <v>1.0454310145216277</v>
      </c>
      <c r="BV11">
        <v>1.0471150898671466</v>
      </c>
      <c r="BW11">
        <v>1.048395729446389</v>
      </c>
      <c r="BX11">
        <v>1.0417889042037654</v>
      </c>
      <c r="BY11">
        <v>1.0376355411265548</v>
      </c>
      <c r="BZ11">
        <v>1.0406235646074986</v>
      </c>
      <c r="CA11">
        <v>1.0480735319423193</v>
      </c>
      <c r="CB11">
        <v>1.0487806067750125</v>
      </c>
      <c r="CC11">
        <v>1.0451194825640333</v>
      </c>
      <c r="CD11">
        <v>1.0459596418043871</v>
      </c>
      <c r="CE11">
        <v>1.0473958403435488</v>
      </c>
      <c r="CF11">
        <v>1.0503019752654408</v>
      </c>
      <c r="CG11">
        <v>1.0468037500472605</v>
      </c>
    </row>
    <row r="12" spans="1:85" hidden="1" x14ac:dyDescent="0.25">
      <c r="A12" s="51"/>
      <c r="B12">
        <v>0.67867451906204213</v>
      </c>
      <c r="C12">
        <v>0.69483137130737271</v>
      </c>
      <c r="D12">
        <v>0.70750337839126465</v>
      </c>
      <c r="E12">
        <v>0.70408630371093683</v>
      </c>
      <c r="F12">
        <v>0.72544568777084295</v>
      </c>
      <c r="G12">
        <v>0.7223542928695672</v>
      </c>
      <c r="H12">
        <v>0.73083853721618564</v>
      </c>
      <c r="I12">
        <v>0.73392313718795665</v>
      </c>
      <c r="J12">
        <v>0.73597443103790194</v>
      </c>
      <c r="K12">
        <v>0.77803641557693393</v>
      </c>
      <c r="L12">
        <v>0.79382735490798895</v>
      </c>
      <c r="M12">
        <v>0.80174452066421531</v>
      </c>
      <c r="N12">
        <v>0.77429646253585804</v>
      </c>
      <c r="O12">
        <v>0.7845561504364007</v>
      </c>
      <c r="P12">
        <v>0.79218178987502985</v>
      </c>
      <c r="Q12">
        <v>0.82056826353073076</v>
      </c>
      <c r="R12">
        <v>0.8478353619575496</v>
      </c>
      <c r="S12">
        <v>0.87538844347000122</v>
      </c>
      <c r="T12">
        <v>0.88129252195358165</v>
      </c>
      <c r="U12">
        <v>0.89931482076644764</v>
      </c>
      <c r="V12">
        <v>0.92617052793502797</v>
      </c>
      <c r="W12">
        <v>0.16016563147816401</v>
      </c>
      <c r="X12">
        <v>0.14754085456270799</v>
      </c>
      <c r="Y12">
        <v>0.16327501687932899</v>
      </c>
      <c r="Z12">
        <v>0.16128814948105299</v>
      </c>
      <c r="AA12">
        <v>0.16419273844916099</v>
      </c>
      <c r="AB12">
        <v>0.158702862712019</v>
      </c>
      <c r="AC12">
        <v>0.16340336423438301</v>
      </c>
      <c r="AD12">
        <v>0.15634197185222101</v>
      </c>
      <c r="AE12">
        <v>0.15862948129389401</v>
      </c>
      <c r="AF12">
        <v>0.18836242804053799</v>
      </c>
      <c r="AG12">
        <v>0.20361789758632301</v>
      </c>
      <c r="AH12">
        <v>0.21807262770274</v>
      </c>
      <c r="AI12">
        <v>0.21055805046256701</v>
      </c>
      <c r="AJ12">
        <v>0.221634838010627</v>
      </c>
      <c r="AK12">
        <v>0.22157668988929299</v>
      </c>
      <c r="AL12">
        <v>0.24451555799522501</v>
      </c>
      <c r="AM12">
        <v>0.25338987816081299</v>
      </c>
      <c r="AN12">
        <v>0.25429434343929702</v>
      </c>
      <c r="AO12">
        <v>0.25632885825548402</v>
      </c>
      <c r="AP12">
        <v>0.245587534240995</v>
      </c>
      <c r="AQ12">
        <v>0.24460542676251401</v>
      </c>
      <c r="AR12">
        <v>2133015.7500000629</v>
      </c>
      <c r="AS12">
        <v>2066066.3750000452</v>
      </c>
      <c r="AT12">
        <v>2476694.4999999921</v>
      </c>
      <c r="AU12">
        <v>2409672.5000000359</v>
      </c>
      <c r="AV12">
        <v>2384911.500000095</v>
      </c>
      <c r="AW12">
        <v>2426083.2499998915</v>
      </c>
      <c r="AX12">
        <v>2893422.2499998882</v>
      </c>
      <c r="AY12">
        <v>2916949.0000000899</v>
      </c>
      <c r="AZ12">
        <v>3034219.5000000093</v>
      </c>
      <c r="BA12">
        <v>3599949.7500000456</v>
      </c>
      <c r="BB12">
        <v>3680332.7499999385</v>
      </c>
      <c r="BC12">
        <v>4130607.7500001402</v>
      </c>
      <c r="BD12">
        <v>3676629.5000000568</v>
      </c>
      <c r="BE12">
        <v>4131261.5000000857</v>
      </c>
      <c r="BF12">
        <v>3946751.000000122</v>
      </c>
      <c r="BG12">
        <v>4738309.9999997923</v>
      </c>
      <c r="BH12">
        <v>5777369.0000001006</v>
      </c>
      <c r="BI12">
        <v>5159289.0000002049</v>
      </c>
      <c r="BJ12">
        <v>5734318.0000001518</v>
      </c>
      <c r="BK12">
        <v>5955688.9999999888</v>
      </c>
      <c r="BL12">
        <v>7096626.5000000484</v>
      </c>
      <c r="BM12">
        <v>1.0424637118710762</v>
      </c>
      <c r="BN12">
        <v>1.0429603709148014</v>
      </c>
      <c r="BO12">
        <v>1.0411581791481945</v>
      </c>
      <c r="BP12">
        <v>1.0412539063958905</v>
      </c>
      <c r="BQ12">
        <v>1.0392475480266379</v>
      </c>
      <c r="BR12">
        <v>1.0356644267136561</v>
      </c>
      <c r="BS12">
        <v>1.034370715117249</v>
      </c>
      <c r="BT12">
        <v>1.0348475376512474</v>
      </c>
      <c r="BU12">
        <v>1.0356859687045985</v>
      </c>
      <c r="BV12">
        <v>1.0368178390185809</v>
      </c>
      <c r="BW12">
        <v>1.0376833077862559</v>
      </c>
      <c r="BX12">
        <v>1.0388512024774763</v>
      </c>
      <c r="BY12">
        <v>1.0393882657775906</v>
      </c>
      <c r="BZ12">
        <v>1.0396147155226099</v>
      </c>
      <c r="CA12">
        <v>1.040643552897643</v>
      </c>
      <c r="CB12">
        <v>1.0411063476490334</v>
      </c>
      <c r="CC12">
        <v>1.0425575077138933</v>
      </c>
      <c r="CD12">
        <v>1.0438497997731759</v>
      </c>
      <c r="CE12">
        <v>1.044213158617926</v>
      </c>
      <c r="CF12">
        <v>1.0448991705853827</v>
      </c>
      <c r="CG12">
        <v>1.0455723242604227</v>
      </c>
    </row>
    <row r="13" spans="1:85" hidden="1" x14ac:dyDescent="0.25">
      <c r="A13" s="51"/>
      <c r="B13">
        <v>0.76388442516326893</v>
      </c>
      <c r="C13">
        <v>0.81715565919876021</v>
      </c>
      <c r="D13">
        <v>0.82193839550018288</v>
      </c>
      <c r="E13">
        <v>0.86069327592849654</v>
      </c>
      <c r="F13">
        <v>0.90612471103668202</v>
      </c>
      <c r="G13">
        <v>0.91560757160186701</v>
      </c>
      <c r="H13">
        <v>0.950641989707946</v>
      </c>
      <c r="I13">
        <v>0.93930637836456199</v>
      </c>
      <c r="J13">
        <v>0.95013523101806596</v>
      </c>
      <c r="K13">
        <v>0.95396059751510598</v>
      </c>
      <c r="L13">
        <v>0.93915778398513705</v>
      </c>
      <c r="M13">
        <v>0.92381656169891302</v>
      </c>
      <c r="N13">
        <v>0.94237369298934903</v>
      </c>
      <c r="O13">
        <v>0.95792537927627497</v>
      </c>
      <c r="P13">
        <v>0.98428958654403598</v>
      </c>
      <c r="Q13">
        <v>1.0126119852066</v>
      </c>
      <c r="R13">
        <v>0.98605161905288596</v>
      </c>
      <c r="S13">
        <v>0.99162358045578003</v>
      </c>
      <c r="T13">
        <v>0.97804069519042902</v>
      </c>
      <c r="U13">
        <v>0.98862946033477705</v>
      </c>
      <c r="V13">
        <v>1</v>
      </c>
      <c r="W13">
        <v>0.29752541668999599</v>
      </c>
      <c r="X13">
        <v>0.33549699131735899</v>
      </c>
      <c r="Y13">
        <v>0.32329775929874299</v>
      </c>
      <c r="Z13">
        <v>0.34156287056511597</v>
      </c>
      <c r="AA13">
        <v>0.36623141140669502</v>
      </c>
      <c r="AB13">
        <v>0.37106775414571702</v>
      </c>
      <c r="AC13">
        <v>0.38516856183125697</v>
      </c>
      <c r="AD13">
        <v>0.40141386158422998</v>
      </c>
      <c r="AE13">
        <v>0.408763042535778</v>
      </c>
      <c r="AF13">
        <v>0.41241373094341699</v>
      </c>
      <c r="AG13">
        <v>0.40536142543839199</v>
      </c>
      <c r="AH13">
        <v>0.39086389761875601</v>
      </c>
      <c r="AI13">
        <v>0.40398298373729902</v>
      </c>
      <c r="AJ13">
        <v>0.41481569282387598</v>
      </c>
      <c r="AK13">
        <v>0.43374270920659902</v>
      </c>
      <c r="AL13">
        <v>0.45220808777995303</v>
      </c>
      <c r="AM13">
        <v>0.443268239922533</v>
      </c>
      <c r="AN13">
        <v>0.43594381011692701</v>
      </c>
      <c r="AO13">
        <v>0.458801031110945</v>
      </c>
      <c r="AP13">
        <v>0.46648843594080702</v>
      </c>
      <c r="AQ13">
        <v>0.47987450853421998</v>
      </c>
      <c r="AR13">
        <v>1622.6253662109291</v>
      </c>
      <c r="AS13">
        <v>2101.2639160156255</v>
      </c>
      <c r="AT13">
        <v>2440.7387695312432</v>
      </c>
      <c r="AU13">
        <v>2805.0224609375091</v>
      </c>
      <c r="AV13">
        <v>3024.4506835937527</v>
      </c>
      <c r="AW13">
        <v>3183.1989746093882</v>
      </c>
      <c r="AX13">
        <v>3656.4672851562477</v>
      </c>
      <c r="AY13">
        <v>3193.385253906245</v>
      </c>
      <c r="AZ13">
        <v>3499.1489257812455</v>
      </c>
      <c r="BA13">
        <v>3507.8176269531332</v>
      </c>
      <c r="BB13">
        <v>3333.6000976562677</v>
      </c>
      <c r="BC13">
        <v>3563.6000976562568</v>
      </c>
      <c r="BD13">
        <v>4018.3000488281418</v>
      </c>
      <c r="BE13">
        <v>4457.7998046875064</v>
      </c>
      <c r="BF13">
        <v>5182.0000000000282</v>
      </c>
      <c r="BG13">
        <v>5359.7998046875064</v>
      </c>
      <c r="BH13">
        <v>5655.5000000000255</v>
      </c>
      <c r="BI13">
        <v>5408.6000976562409</v>
      </c>
      <c r="BJ13">
        <v>5883.3999023437318</v>
      </c>
      <c r="BK13">
        <v>6140.8999023437309</v>
      </c>
      <c r="BL13">
        <v>6824.4999999999982</v>
      </c>
      <c r="BM13">
        <v>2.5590645443392783</v>
      </c>
      <c r="BN13">
        <v>2.7584333021740712</v>
      </c>
      <c r="BO13">
        <v>2.8058357286393316</v>
      </c>
      <c r="BP13">
        <v>3.0197588068469501</v>
      </c>
      <c r="BQ13">
        <v>3.2728017373824705</v>
      </c>
      <c r="BR13">
        <v>3.349859415120394</v>
      </c>
      <c r="BS13">
        <v>3.7335117679938974</v>
      </c>
      <c r="BT13">
        <v>3.6190650580099777</v>
      </c>
      <c r="BU13">
        <v>3.8489802631402856</v>
      </c>
      <c r="BV13">
        <v>3.8927213707521311</v>
      </c>
      <c r="BW13">
        <v>3.8260543145161696</v>
      </c>
      <c r="BX13">
        <v>3.7572621094600618</v>
      </c>
      <c r="BY13">
        <v>3.7070590877620773</v>
      </c>
      <c r="BZ13">
        <v>3.8448353311540706</v>
      </c>
      <c r="CA13">
        <v>4.4269016946178477</v>
      </c>
      <c r="CB13">
        <v>4.6511997829499689</v>
      </c>
      <c r="CC13">
        <v>4.4944042302246991</v>
      </c>
      <c r="CD13">
        <v>4.6782904558425065</v>
      </c>
      <c r="CE13">
        <v>4.7782868335993189</v>
      </c>
      <c r="CF13">
        <v>4.8235829241107062</v>
      </c>
      <c r="CG13">
        <v>4.9706964361594217</v>
      </c>
    </row>
    <row r="14" spans="1:85" hidden="1" x14ac:dyDescent="0.25">
      <c r="A14" s="51"/>
      <c r="B14">
        <v>0.95540446043014504</v>
      </c>
      <c r="C14">
        <v>0.81274908781051636</v>
      </c>
      <c r="D14">
        <v>0.76437962055206221</v>
      </c>
      <c r="E14">
        <v>0.77347970008849964</v>
      </c>
      <c r="F14">
        <v>0.73274326324462791</v>
      </c>
      <c r="G14">
        <v>0.76017886400222712</v>
      </c>
      <c r="H14">
        <v>0.74351280927658003</v>
      </c>
      <c r="I14">
        <v>0.77284139394760087</v>
      </c>
      <c r="J14">
        <v>0.80724692344665516</v>
      </c>
      <c r="K14">
        <v>0.81674635410308771</v>
      </c>
      <c r="L14">
        <v>0.79049068689346302</v>
      </c>
      <c r="M14">
        <v>0.86772447824478083</v>
      </c>
      <c r="N14">
        <v>0.85301309823989835</v>
      </c>
      <c r="O14">
        <v>0.8547827601432797</v>
      </c>
      <c r="P14">
        <v>0.84219640493392933</v>
      </c>
      <c r="Q14">
        <v>0.83717775344848588</v>
      </c>
      <c r="R14">
        <v>1.02147924900054</v>
      </c>
      <c r="S14">
        <v>1.0891041755676201</v>
      </c>
      <c r="T14">
        <v>1.1139436960220299</v>
      </c>
      <c r="U14">
        <v>1.1489729881286594</v>
      </c>
      <c r="V14">
        <v>1.1089944839477499</v>
      </c>
      <c r="W14">
        <v>0.40373095731869102</v>
      </c>
      <c r="X14">
        <v>0.42198917712582301</v>
      </c>
      <c r="Y14">
        <v>0.401501348315356</v>
      </c>
      <c r="Z14">
        <v>0.42117393935242198</v>
      </c>
      <c r="AA14">
        <v>0.45145423089179199</v>
      </c>
      <c r="AB14">
        <v>0.48702278762658102</v>
      </c>
      <c r="AC14">
        <v>0.45753658404142</v>
      </c>
      <c r="AD14">
        <v>0.48730256306534903</v>
      </c>
      <c r="AE14">
        <v>0.494039031093854</v>
      </c>
      <c r="AF14">
        <v>0.53051919147217497</v>
      </c>
      <c r="AG14">
        <v>0.51562241176958201</v>
      </c>
      <c r="AH14">
        <v>0.55691035663189103</v>
      </c>
      <c r="AI14">
        <v>0.547850598163379</v>
      </c>
      <c r="AJ14">
        <v>0.57050898797671901</v>
      </c>
      <c r="AK14">
        <v>0.54466196588909899</v>
      </c>
      <c r="AL14">
        <v>0.57139020188939604</v>
      </c>
      <c r="AM14">
        <v>0.65802302402964097</v>
      </c>
      <c r="AN14">
        <v>0.69712080927926301</v>
      </c>
      <c r="AO14">
        <v>0.71417359893200305</v>
      </c>
      <c r="AP14">
        <v>0.71637679763081796</v>
      </c>
      <c r="AQ14">
        <v>0.73394233342859505</v>
      </c>
      <c r="AR14">
        <v>8364.5429687499945</v>
      </c>
      <c r="AS14">
        <v>10448.318359375033</v>
      </c>
      <c r="AT14">
        <v>6535.9238281250255</v>
      </c>
      <c r="AU14">
        <v>6197.3510742187736</v>
      </c>
      <c r="AV14">
        <v>6488.4907226562582</v>
      </c>
      <c r="AW14">
        <v>5021.34277343748</v>
      </c>
      <c r="AX14">
        <v>4800.5346679687636</v>
      </c>
      <c r="AY14">
        <v>5747.5566406250327</v>
      </c>
      <c r="AZ14">
        <v>6367.4550781249827</v>
      </c>
      <c r="BA14">
        <v>7525.4716796875127</v>
      </c>
      <c r="BB14">
        <v>7456.7758789062555</v>
      </c>
      <c r="BC14">
        <v>8103.8613281250227</v>
      </c>
      <c r="BD14">
        <v>6656.7958984375036</v>
      </c>
      <c r="BE14">
        <v>8333.5078124999782</v>
      </c>
      <c r="BF14">
        <v>13156.07812500002</v>
      </c>
      <c r="BG14">
        <v>15557.058593749935</v>
      </c>
      <c r="BH14">
        <v>20140.048828125051</v>
      </c>
      <c r="BI14">
        <v>16681.160156249938</v>
      </c>
      <c r="BJ14">
        <v>11714.331054687504</v>
      </c>
      <c r="BK14">
        <v>18179.00195312492</v>
      </c>
      <c r="BL14">
        <v>26825.500000000706</v>
      </c>
      <c r="BM14">
        <v>13.531886665677625</v>
      </c>
      <c r="BN14">
        <v>6.9928817645053467</v>
      </c>
      <c r="BO14">
        <v>3.9831852669559509</v>
      </c>
      <c r="BP14">
        <v>3.4471855641041196</v>
      </c>
      <c r="BQ14">
        <v>2.7913375787467136</v>
      </c>
      <c r="BR14">
        <v>2.0771584445823978</v>
      </c>
      <c r="BS14">
        <v>2.0839264209305823</v>
      </c>
      <c r="BT14">
        <v>2.0062840836951525</v>
      </c>
      <c r="BU14">
        <v>2.0858558004507257</v>
      </c>
      <c r="BV14">
        <v>2.1377048111952801</v>
      </c>
      <c r="BW14">
        <v>2.000576710560122</v>
      </c>
      <c r="BX14">
        <v>2.0269003530803014</v>
      </c>
      <c r="BY14">
        <v>1.8811970633634356</v>
      </c>
      <c r="BZ14">
        <v>1.8369915004747743</v>
      </c>
      <c r="CA14">
        <v>1.8869293175855097</v>
      </c>
      <c r="CB14">
        <v>1.8711096104658793</v>
      </c>
      <c r="CC14">
        <v>2.1042653059110594</v>
      </c>
      <c r="CD14">
        <v>1.9331008121291435</v>
      </c>
      <c r="CE14">
        <v>2.1608018295446878</v>
      </c>
      <c r="CF14">
        <v>3.0047538141375076</v>
      </c>
      <c r="CG14">
        <v>3.1882239527310228</v>
      </c>
    </row>
    <row r="15" spans="1:85" hidden="1" x14ac:dyDescent="0.25"/>
    <row r="16" spans="1:85" hidden="1" x14ac:dyDescent="0.25">
      <c r="B16" s="51" t="s">
        <v>51</v>
      </c>
      <c r="C16" s="51"/>
      <c r="D16" s="51"/>
      <c r="E16" s="51"/>
      <c r="F16" s="51"/>
      <c r="G16" s="51"/>
      <c r="H16" s="51"/>
      <c r="I16" s="51"/>
      <c r="J16" s="51"/>
      <c r="K16" s="51"/>
      <c r="L16" s="51"/>
      <c r="M16" s="51"/>
      <c r="N16" s="51"/>
      <c r="O16" s="51"/>
      <c r="P16" s="51"/>
      <c r="Q16" s="51"/>
      <c r="R16" s="51"/>
      <c r="S16" s="51"/>
      <c r="T16" s="51"/>
      <c r="U16" s="51"/>
      <c r="V16" s="51"/>
      <c r="W16" s="51" t="s">
        <v>52</v>
      </c>
      <c r="X16" s="51"/>
      <c r="Y16" s="51"/>
      <c r="Z16" s="51"/>
      <c r="AA16" s="51"/>
      <c r="AB16" s="51"/>
      <c r="AC16" s="51"/>
      <c r="AD16" s="51"/>
      <c r="AE16" s="51"/>
      <c r="AF16" s="51"/>
      <c r="AG16" s="51"/>
      <c r="AH16" s="51"/>
      <c r="AI16" s="51"/>
      <c r="AJ16" s="51"/>
      <c r="AK16" s="51"/>
      <c r="AL16" s="51"/>
      <c r="AM16" s="51"/>
      <c r="AN16" s="51"/>
      <c r="AO16" s="51"/>
      <c r="AP16" s="51"/>
      <c r="AQ16" s="51"/>
      <c r="AR16" s="51" t="s">
        <v>53</v>
      </c>
      <c r="AS16" s="51"/>
      <c r="AT16" s="51"/>
      <c r="AU16" s="51"/>
      <c r="AV16" s="51"/>
      <c r="AW16" s="51"/>
      <c r="AX16" s="51"/>
      <c r="AY16" s="51"/>
      <c r="AZ16" s="51"/>
      <c r="BA16" s="51"/>
      <c r="BB16" s="51"/>
      <c r="BC16" s="51"/>
      <c r="BD16" s="51"/>
      <c r="BE16" s="51"/>
      <c r="BF16" s="51"/>
      <c r="BG16" s="51"/>
      <c r="BH16" s="51"/>
      <c r="BI16" s="51"/>
      <c r="BJ16" s="51"/>
      <c r="BK16" s="51"/>
      <c r="BL16" s="51"/>
      <c r="BM16" s="51" t="s">
        <v>54</v>
      </c>
      <c r="BN16" s="51"/>
      <c r="BO16" s="51"/>
      <c r="BP16" s="51"/>
      <c r="BQ16" s="51"/>
      <c r="BR16" s="51"/>
      <c r="BS16" s="51"/>
      <c r="BT16" s="51"/>
      <c r="BU16" s="51"/>
      <c r="BV16" s="51"/>
      <c r="BW16" s="51"/>
      <c r="BX16" s="51"/>
      <c r="BY16" s="51"/>
      <c r="BZ16" s="51"/>
      <c r="CA16" s="51"/>
      <c r="CB16" s="51"/>
      <c r="CC16" s="51"/>
      <c r="CD16" s="51"/>
      <c r="CE16" s="51"/>
      <c r="CF16" s="51"/>
      <c r="CG16" s="51"/>
    </row>
    <row r="17" spans="1:85" hidden="1" x14ac:dyDescent="0.25">
      <c r="B17" s="12">
        <v>-5</v>
      </c>
      <c r="C17" s="12">
        <v>-4</v>
      </c>
      <c r="D17" s="12">
        <v>-3</v>
      </c>
      <c r="E17" s="12">
        <v>-2</v>
      </c>
      <c r="F17" s="12">
        <v>-1</v>
      </c>
      <c r="G17" s="12">
        <v>0</v>
      </c>
      <c r="H17" s="12">
        <v>1</v>
      </c>
      <c r="I17" s="12">
        <v>2</v>
      </c>
      <c r="J17" s="12">
        <v>3</v>
      </c>
      <c r="K17" s="12">
        <v>4</v>
      </c>
      <c r="L17" s="12">
        <v>5</v>
      </c>
      <c r="M17" s="12">
        <v>6</v>
      </c>
      <c r="N17" s="12">
        <v>7</v>
      </c>
      <c r="O17" s="12">
        <v>8</v>
      </c>
      <c r="P17" s="12">
        <v>9</v>
      </c>
      <c r="Q17" s="12">
        <v>10</v>
      </c>
      <c r="R17" s="12">
        <v>11</v>
      </c>
      <c r="S17" s="12">
        <v>12</v>
      </c>
      <c r="T17" s="12">
        <v>13</v>
      </c>
      <c r="U17" s="12">
        <v>14</v>
      </c>
      <c r="V17" s="12">
        <v>15</v>
      </c>
      <c r="W17" s="12">
        <v>-5</v>
      </c>
      <c r="X17" s="12">
        <v>-4</v>
      </c>
      <c r="Y17" s="12">
        <v>-3</v>
      </c>
      <c r="Z17" s="12">
        <v>-2</v>
      </c>
      <c r="AA17" s="12">
        <v>-1</v>
      </c>
      <c r="AB17" s="12">
        <v>0</v>
      </c>
      <c r="AC17" s="12">
        <v>1</v>
      </c>
      <c r="AD17" s="12">
        <v>2</v>
      </c>
      <c r="AE17" s="12">
        <v>3</v>
      </c>
      <c r="AF17" s="12">
        <v>4</v>
      </c>
      <c r="AG17" s="12">
        <v>5</v>
      </c>
      <c r="AH17" s="12">
        <v>6</v>
      </c>
      <c r="AI17" s="12">
        <v>7</v>
      </c>
      <c r="AJ17" s="12">
        <v>8</v>
      </c>
      <c r="AK17" s="12">
        <v>9</v>
      </c>
      <c r="AL17" s="12">
        <v>10</v>
      </c>
      <c r="AM17" s="12">
        <v>11</v>
      </c>
      <c r="AN17" s="12">
        <v>12</v>
      </c>
      <c r="AO17" s="12">
        <v>13</v>
      </c>
      <c r="AP17" s="12">
        <v>14</v>
      </c>
      <c r="AQ17" s="12">
        <v>15</v>
      </c>
      <c r="AR17" s="12">
        <v>-5</v>
      </c>
      <c r="AS17" s="12">
        <v>-4</v>
      </c>
      <c r="AT17" s="12">
        <v>-3</v>
      </c>
      <c r="AU17" s="12">
        <v>-2</v>
      </c>
      <c r="AV17" s="12">
        <v>-1</v>
      </c>
      <c r="AW17" s="12">
        <v>0</v>
      </c>
      <c r="AX17" s="12">
        <v>1</v>
      </c>
      <c r="AY17" s="12">
        <v>2</v>
      </c>
      <c r="AZ17" s="12">
        <v>3</v>
      </c>
      <c r="BA17" s="12">
        <v>4</v>
      </c>
      <c r="BB17" s="12">
        <v>5</v>
      </c>
      <c r="BC17" s="12">
        <v>6</v>
      </c>
      <c r="BD17" s="12">
        <v>7</v>
      </c>
      <c r="BE17" s="12">
        <v>8</v>
      </c>
      <c r="BF17" s="12">
        <v>9</v>
      </c>
      <c r="BG17" s="12">
        <v>10</v>
      </c>
      <c r="BH17" s="12">
        <v>11</v>
      </c>
      <c r="BI17" s="12">
        <v>12</v>
      </c>
      <c r="BJ17" s="12">
        <v>13</v>
      </c>
      <c r="BK17" s="12">
        <v>14</v>
      </c>
      <c r="BL17" s="12">
        <v>15</v>
      </c>
      <c r="BM17" s="12">
        <v>-5</v>
      </c>
      <c r="BN17" s="12">
        <v>-4</v>
      </c>
      <c r="BO17" s="12">
        <v>-3</v>
      </c>
      <c r="BP17" s="12">
        <v>-2</v>
      </c>
      <c r="BQ17" s="12">
        <v>-1</v>
      </c>
      <c r="BR17" s="12">
        <v>0</v>
      </c>
      <c r="BS17" s="12">
        <v>1</v>
      </c>
      <c r="BT17" s="12">
        <v>2</v>
      </c>
      <c r="BU17" s="12">
        <v>3</v>
      </c>
      <c r="BV17" s="12">
        <v>4</v>
      </c>
      <c r="BW17" s="12">
        <v>5</v>
      </c>
      <c r="BX17" s="12">
        <v>6</v>
      </c>
      <c r="BY17" s="12">
        <v>7</v>
      </c>
      <c r="BZ17" s="12">
        <v>8</v>
      </c>
      <c r="CA17" s="12">
        <v>9</v>
      </c>
      <c r="CB17" s="12">
        <v>10</v>
      </c>
      <c r="CC17" s="12">
        <v>11</v>
      </c>
      <c r="CD17" s="12">
        <v>12</v>
      </c>
      <c r="CE17" s="12">
        <v>13</v>
      </c>
      <c r="CF17" s="12">
        <v>14</v>
      </c>
      <c r="CG17" s="12">
        <v>15</v>
      </c>
    </row>
    <row r="18" spans="1:85" hidden="1" x14ac:dyDescent="0.25">
      <c r="A18" s="51" t="s">
        <v>56</v>
      </c>
      <c r="B18">
        <v>0.99458062648773105</v>
      </c>
      <c r="C18">
        <v>1.03242588043212</v>
      </c>
      <c r="D18">
        <v>0.98934257030487005</v>
      </c>
      <c r="E18">
        <v>0.89306360483169522</v>
      </c>
      <c r="F18">
        <v>0.8644217848777771</v>
      </c>
      <c r="G18">
        <v>0.73514592647552368</v>
      </c>
      <c r="H18">
        <v>0.74885648488998413</v>
      </c>
      <c r="I18">
        <v>0.80911350250244107</v>
      </c>
      <c r="J18">
        <v>0.85767447948455811</v>
      </c>
      <c r="K18">
        <v>0.89971709251403786</v>
      </c>
      <c r="L18">
        <v>0.96832805871963501</v>
      </c>
      <c r="M18">
        <v>0.97914224863052302</v>
      </c>
      <c r="N18">
        <v>0.83068424463271961</v>
      </c>
      <c r="O18">
        <v>0.78627723455428999</v>
      </c>
      <c r="P18">
        <v>0.80557507276535001</v>
      </c>
      <c r="Q18">
        <v>0.77636855840682906</v>
      </c>
      <c r="R18">
        <v>0.79469341039657471</v>
      </c>
      <c r="S18">
        <v>0.82023477554321211</v>
      </c>
      <c r="T18">
        <v>0.84939980506896906</v>
      </c>
      <c r="U18">
        <v>0.89771300554275513</v>
      </c>
      <c r="V18">
        <v>0.89289319515228194</v>
      </c>
      <c r="W18">
        <v>0.188533704490676</v>
      </c>
      <c r="X18">
        <v>0.15842081173</v>
      </c>
      <c r="Y18">
        <v>8.6135244506584704E-2</v>
      </c>
      <c r="Z18">
        <v>7.8552252902535202E-2</v>
      </c>
      <c r="AA18">
        <v>0.195668030810694</v>
      </c>
      <c r="AB18">
        <v>0.178934745894575</v>
      </c>
      <c r="AC18">
        <v>0.20565039949344799</v>
      </c>
      <c r="AD18">
        <v>0.18650589928884601</v>
      </c>
      <c r="AE18">
        <v>0.193212380158334</v>
      </c>
      <c r="AF18">
        <v>0.20131686753318201</v>
      </c>
      <c r="AG18">
        <v>0.238809634845431</v>
      </c>
      <c r="AH18">
        <v>0.21588503132068201</v>
      </c>
      <c r="AI18">
        <v>0.201497010689932</v>
      </c>
      <c r="AJ18">
        <v>0.216747655181904</v>
      </c>
      <c r="AK18">
        <v>0.25824347058071301</v>
      </c>
      <c r="AL18">
        <v>0.27332469900193002</v>
      </c>
      <c r="AM18">
        <v>0.28355379516121798</v>
      </c>
      <c r="AN18">
        <v>0.29529321941897402</v>
      </c>
      <c r="AO18">
        <v>0.30223988590450701</v>
      </c>
      <c r="AP18">
        <v>0.31372078132797698</v>
      </c>
      <c r="AQ18">
        <v>0.32557929254488099</v>
      </c>
      <c r="AR18">
        <v>3145936.2500001136</v>
      </c>
      <c r="AS18">
        <v>3046357.4999999655</v>
      </c>
      <c r="AT18">
        <v>2203102.2499999553</v>
      </c>
      <c r="AU18">
        <v>1962647.8750000417</v>
      </c>
      <c r="AV18">
        <v>3562758.7499998407</v>
      </c>
      <c r="AW18">
        <v>1687985.6249999707</v>
      </c>
      <c r="AX18">
        <v>1690697.5000000112</v>
      </c>
      <c r="AY18">
        <v>1974875.1250000144</v>
      </c>
      <c r="AZ18">
        <v>2437609.5000001187</v>
      </c>
      <c r="BA18">
        <v>3147887.0000000019</v>
      </c>
      <c r="BB18">
        <v>4137346.5000001662</v>
      </c>
      <c r="BC18">
        <v>4838679.5000001537</v>
      </c>
      <c r="BD18">
        <v>2093912.8749999516</v>
      </c>
      <c r="BE18">
        <v>1641978.6250000147</v>
      </c>
      <c r="BF18">
        <v>2833592.9999999353</v>
      </c>
      <c r="BG18">
        <v>2344929.2500000396</v>
      </c>
      <c r="BH18">
        <v>2506291.9999999027</v>
      </c>
      <c r="BI18">
        <v>3179057.2500000522</v>
      </c>
      <c r="BJ18">
        <v>3548015.5000001295</v>
      </c>
      <c r="BK18">
        <v>4492603.4999999991</v>
      </c>
      <c r="BL18">
        <v>4733693.0000000522</v>
      </c>
      <c r="BM18">
        <v>1.3679549249894551</v>
      </c>
      <c r="BN18">
        <v>1.3923118565736807</v>
      </c>
      <c r="BO18">
        <v>1.3592788972269993</v>
      </c>
      <c r="BP18">
        <v>1.3220489769729955</v>
      </c>
      <c r="BQ18">
        <v>1.3161350993579959</v>
      </c>
      <c r="BR18">
        <v>1.2459932434866587</v>
      </c>
      <c r="BS18">
        <v>1.2474724017147345</v>
      </c>
      <c r="BT18">
        <v>1.2507219530876108</v>
      </c>
      <c r="BU18">
        <v>1.2533342999374715</v>
      </c>
      <c r="BV18">
        <v>1.2731629749100279</v>
      </c>
      <c r="BW18">
        <v>1.2945115976709591</v>
      </c>
      <c r="BX18">
        <v>1.2974150348671589</v>
      </c>
      <c r="BY18">
        <v>1.2556653989572391</v>
      </c>
      <c r="BZ18">
        <v>1.2354340140400257</v>
      </c>
      <c r="CA18">
        <v>1.2190424764867231</v>
      </c>
      <c r="CB18">
        <v>1.2111226259346919</v>
      </c>
      <c r="CC18">
        <v>1.213844619937603</v>
      </c>
      <c r="CD18">
        <v>1.221716337034187</v>
      </c>
      <c r="CE18">
        <v>1.237950913465474</v>
      </c>
      <c r="CF18">
        <v>1.2491174775714646</v>
      </c>
      <c r="CG18">
        <v>1.243935591079806</v>
      </c>
    </row>
    <row r="19" spans="1:85" hidden="1" x14ac:dyDescent="0.25">
      <c r="A19" s="51"/>
      <c r="B19">
        <v>0.75755196809768566</v>
      </c>
      <c r="C19">
        <v>0.75041037797927823</v>
      </c>
      <c r="D19">
        <v>0.7444419264793386</v>
      </c>
      <c r="E19">
        <v>0.75547045469284024</v>
      </c>
      <c r="F19">
        <v>0.77547520399093584</v>
      </c>
      <c r="G19">
        <v>0.75936013460159302</v>
      </c>
      <c r="H19">
        <v>0.75777488946914595</v>
      </c>
      <c r="I19">
        <v>0.75212258100509577</v>
      </c>
      <c r="J19">
        <v>0.7435771226882929</v>
      </c>
      <c r="K19">
        <v>0.7244338393211357</v>
      </c>
      <c r="L19">
        <v>0.73965448141098</v>
      </c>
      <c r="M19">
        <v>0.74348205327987593</v>
      </c>
      <c r="N19">
        <v>0.73939186334609897</v>
      </c>
      <c r="O19">
        <v>0.75601160526275613</v>
      </c>
      <c r="P19">
        <v>0.7699120640754693</v>
      </c>
      <c r="Q19">
        <v>0.80071830749511652</v>
      </c>
      <c r="R19">
        <v>0.82943302392959528</v>
      </c>
      <c r="S19">
        <v>0.83385509252548196</v>
      </c>
      <c r="T19">
        <v>0.85252094268798795</v>
      </c>
      <c r="U19">
        <v>0.85655039548873901</v>
      </c>
      <c r="V19">
        <v>0.88035660982131902</v>
      </c>
      <c r="W19">
        <v>0.104120396066474</v>
      </c>
      <c r="X19">
        <v>0.10744020755417601</v>
      </c>
      <c r="Y19">
        <v>9.4673772247252E-2</v>
      </c>
      <c r="Z19">
        <v>0.116938513638334</v>
      </c>
      <c r="AA19">
        <v>0.110548703505187</v>
      </c>
      <c r="AB19">
        <v>8.7794997504943295E-2</v>
      </c>
      <c r="AC19">
        <v>7.7521573439611496E-2</v>
      </c>
      <c r="AD19">
        <v>9.5442293219671501E-2</v>
      </c>
      <c r="AE19">
        <v>0.126488103630435</v>
      </c>
      <c r="AF19">
        <v>0.130908405831937</v>
      </c>
      <c r="AG19">
        <v>0.153462423387798</v>
      </c>
      <c r="AH19">
        <v>0.14813993405715101</v>
      </c>
      <c r="AI19">
        <v>0.12675226200251499</v>
      </c>
      <c r="AJ19">
        <v>0.157026212035943</v>
      </c>
      <c r="AK19">
        <v>0.174879869041559</v>
      </c>
      <c r="AL19">
        <v>0.20287600158979499</v>
      </c>
      <c r="AM19">
        <v>0.2309368398576</v>
      </c>
      <c r="AN19">
        <v>0.23182518828165899</v>
      </c>
      <c r="AO19">
        <v>0.23680090752312799</v>
      </c>
      <c r="AP19">
        <v>0.24090576826303201</v>
      </c>
      <c r="AQ19">
        <v>0.252954826149069</v>
      </c>
      <c r="AR19">
        <v>9671.1445312499582</v>
      </c>
      <c r="AS19">
        <v>9472.2128906250073</v>
      </c>
      <c r="AT19">
        <v>10428.027343750011</v>
      </c>
      <c r="AU19">
        <v>11244.942382812451</v>
      </c>
      <c r="AV19">
        <v>13200.123046875002</v>
      </c>
      <c r="AW19">
        <v>14991.686523437435</v>
      </c>
      <c r="AX19">
        <v>14072.362304687515</v>
      </c>
      <c r="AY19">
        <v>15293.027343749949</v>
      </c>
      <c r="AZ19">
        <v>14910.465820312487</v>
      </c>
      <c r="BA19">
        <v>13566.205078125051</v>
      </c>
      <c r="BB19">
        <v>13300.177734375049</v>
      </c>
      <c r="BC19">
        <v>12241.955078124924</v>
      </c>
      <c r="BD19">
        <v>12132.483398437502</v>
      </c>
      <c r="BE19">
        <v>11751.09960937498</v>
      </c>
      <c r="BF19">
        <v>11600.429687500011</v>
      </c>
      <c r="BG19">
        <v>14074.716796875022</v>
      </c>
      <c r="BH19">
        <v>16890.367187500018</v>
      </c>
      <c r="BI19">
        <v>15761.517578125005</v>
      </c>
      <c r="BJ19">
        <v>13785.147460937529</v>
      </c>
      <c r="BK19">
        <v>13244.85351562498</v>
      </c>
      <c r="BL19">
        <v>14793.931640624984</v>
      </c>
      <c r="BM19">
        <v>1.4935381803034595</v>
      </c>
      <c r="BN19">
        <v>1.5311341226179076</v>
      </c>
      <c r="BO19">
        <v>1.5224802695136617</v>
      </c>
      <c r="BP19">
        <v>1.5267655216187646</v>
      </c>
      <c r="BQ19">
        <v>1.5558719198566515</v>
      </c>
      <c r="BR19">
        <v>1.5625933110091292</v>
      </c>
      <c r="BS19">
        <v>1.6089625437923749</v>
      </c>
      <c r="BT19">
        <v>1.6004063481502777</v>
      </c>
      <c r="BU19">
        <v>1.6335132431206587</v>
      </c>
      <c r="BV19">
        <v>1.5992205875464061</v>
      </c>
      <c r="BW19">
        <v>1.5596502383120008</v>
      </c>
      <c r="BX19">
        <v>1.5517108088759841</v>
      </c>
      <c r="BY19">
        <v>1.5631919427022714</v>
      </c>
      <c r="BZ19">
        <v>1.5832206156239053</v>
      </c>
      <c r="CA19">
        <v>1.594082734626441</v>
      </c>
      <c r="CB19">
        <v>1.6338595661395885</v>
      </c>
      <c r="CC19">
        <v>1.6777052923730345</v>
      </c>
      <c r="CD19">
        <v>1.696410919929833</v>
      </c>
      <c r="CE19">
        <v>1.7027605444847258</v>
      </c>
      <c r="CF19">
        <v>1.7254372794449475</v>
      </c>
      <c r="CG19">
        <v>1.7500223240855219</v>
      </c>
    </row>
    <row r="20" spans="1:85" hidden="1" x14ac:dyDescent="0.25">
      <c r="A20" s="51"/>
      <c r="B20" t="s">
        <v>28</v>
      </c>
      <c r="C20" t="s">
        <v>28</v>
      </c>
      <c r="D20" t="s">
        <v>28</v>
      </c>
      <c r="E20" t="s">
        <v>28</v>
      </c>
      <c r="F20" t="s">
        <v>28</v>
      </c>
      <c r="G20">
        <v>1.1053452491760198</v>
      </c>
      <c r="H20">
        <v>1.03886377811431</v>
      </c>
      <c r="I20">
        <v>1.0977690219879099</v>
      </c>
      <c r="J20">
        <v>1.1161533594131396</v>
      </c>
      <c r="K20">
        <v>1.1535246372222896</v>
      </c>
      <c r="L20">
        <v>1.1788537502288798</v>
      </c>
      <c r="M20">
        <v>1.2733998298645</v>
      </c>
      <c r="N20">
        <v>1.2805013656616204</v>
      </c>
      <c r="O20">
        <v>1.2302765846252404</v>
      </c>
      <c r="P20">
        <v>1.2575206756591706</v>
      </c>
      <c r="Q20">
        <v>1.1392586231231598</v>
      </c>
      <c r="R20">
        <v>1.1482870578765805</v>
      </c>
      <c r="S20">
        <v>1.1440683603286703</v>
      </c>
      <c r="T20">
        <v>1.14364409446716</v>
      </c>
      <c r="U20">
        <v>1.14407014846801</v>
      </c>
      <c r="V20">
        <v>1.08708560466766</v>
      </c>
      <c r="W20">
        <v>-0.100900788791023</v>
      </c>
      <c r="X20">
        <v>-2.5473021040859699E-3</v>
      </c>
      <c r="Y20">
        <v>-9.8273940816274007E-3</v>
      </c>
      <c r="Z20">
        <v>1.6453775293770598E-2</v>
      </c>
      <c r="AA20">
        <v>3.4675336470671399E-2</v>
      </c>
      <c r="AB20">
        <v>1.9327776298694099E-2</v>
      </c>
      <c r="AC20">
        <v>-3.36027927677362E-2</v>
      </c>
      <c r="AD20">
        <v>-2.7452076804749901E-2</v>
      </c>
      <c r="AE20">
        <v>1.09556923474473E-2</v>
      </c>
      <c r="AF20">
        <v>-1.2551722081921001E-2</v>
      </c>
      <c r="AG20">
        <v>-3.24330154125946E-2</v>
      </c>
      <c r="AH20">
        <v>7.1730329494059698E-3</v>
      </c>
      <c r="AI20">
        <v>-5.3020652639758602E-3</v>
      </c>
      <c r="AJ20">
        <v>5.9868264882781103E-2</v>
      </c>
      <c r="AK20">
        <v>7.3113815620105105E-2</v>
      </c>
      <c r="AL20">
        <v>0.102336444897708</v>
      </c>
      <c r="AM20">
        <v>4.7949505799292802E-2</v>
      </c>
      <c r="AN20">
        <v>7.3807657234591095E-2</v>
      </c>
      <c r="AO20">
        <v>0.18032994198832</v>
      </c>
      <c r="AP20">
        <v>9.2516199527646101E-2</v>
      </c>
      <c r="AQ20">
        <v>0.102849580537062</v>
      </c>
      <c r="AR20">
        <v>64902.007812497919</v>
      </c>
      <c r="AS20">
        <v>66054.117187498938</v>
      </c>
      <c r="AT20">
        <v>64133.941406248741</v>
      </c>
      <c r="AU20">
        <v>54149.015624997657</v>
      </c>
      <c r="AV20">
        <v>52612.871093748043</v>
      </c>
      <c r="AW20">
        <v>54533.050781248428</v>
      </c>
      <c r="AX20">
        <v>35344.007812498792</v>
      </c>
      <c r="AY20">
        <v>32701.501953126222</v>
      </c>
      <c r="AZ20">
        <v>39070.332031249251</v>
      </c>
      <c r="BA20">
        <v>32887.82031249869</v>
      </c>
      <c r="BB20">
        <v>35400.054687499833</v>
      </c>
      <c r="BC20">
        <v>52823.636718752408</v>
      </c>
      <c r="BD20">
        <v>56390.148437502467</v>
      </c>
      <c r="BE20">
        <v>79184.335937496988</v>
      </c>
      <c r="BF20">
        <v>81171.70312500374</v>
      </c>
      <c r="BG20">
        <v>111813.12500000262</v>
      </c>
      <c r="BH20">
        <v>111813.12500000262</v>
      </c>
      <c r="BI20">
        <v>101731.6171875026</v>
      </c>
      <c r="BJ20">
        <v>121903.78906250017</v>
      </c>
      <c r="BK20">
        <v>114502.49218750531</v>
      </c>
      <c r="BL20">
        <v>77205.734375000349</v>
      </c>
      <c r="BM20">
        <v>1.097436304548123</v>
      </c>
      <c r="BN20">
        <v>1.0959438408347901</v>
      </c>
      <c r="BO20">
        <v>1.0965083514407765</v>
      </c>
      <c r="BP20">
        <v>1.0968497924129563</v>
      </c>
      <c r="BQ20">
        <v>1.0876313654864151</v>
      </c>
      <c r="BR20">
        <v>1.0916529079348571</v>
      </c>
      <c r="BS20">
        <v>1.0888914028835455</v>
      </c>
      <c r="BT20">
        <v>1.0878553630920631</v>
      </c>
      <c r="BU20">
        <v>1.0847247484380291</v>
      </c>
      <c r="BV20">
        <v>1.0851768102606325</v>
      </c>
      <c r="BW20">
        <v>1.0808474367038208</v>
      </c>
      <c r="BX20">
        <v>1.0821922474730004</v>
      </c>
      <c r="BY20">
        <v>1.0814450252142782</v>
      </c>
      <c r="BZ20">
        <v>1.075996207247419</v>
      </c>
      <c r="CA20">
        <v>1.0762868151669138</v>
      </c>
      <c r="CB20">
        <v>1.0712643343413599</v>
      </c>
      <c r="CC20">
        <v>1.071794119026056</v>
      </c>
      <c r="CD20">
        <v>1.0715094516743997</v>
      </c>
      <c r="CE20">
        <v>1.0669737643268606</v>
      </c>
      <c r="CF20">
        <v>1.0717787148380908</v>
      </c>
      <c r="CG20">
        <v>1.0686755001199111</v>
      </c>
    </row>
    <row r="21" spans="1:85" hidden="1" x14ac:dyDescent="0.25">
      <c r="A21" s="51"/>
      <c r="B21">
        <v>0.74876564741134577</v>
      </c>
      <c r="C21">
        <v>0.76409810781478815</v>
      </c>
      <c r="D21">
        <v>0.79186433553695612</v>
      </c>
      <c r="E21">
        <v>0.77827703952789284</v>
      </c>
      <c r="F21">
        <v>0.81589764356613115</v>
      </c>
      <c r="G21">
        <v>0.80250346660614025</v>
      </c>
      <c r="H21">
        <v>0.81629586219787476</v>
      </c>
      <c r="I21">
        <v>0.82723820209503085</v>
      </c>
      <c r="J21">
        <v>0.80451959371566728</v>
      </c>
      <c r="K21">
        <v>0.78399550914764404</v>
      </c>
      <c r="L21">
        <v>0.78656309843063321</v>
      </c>
      <c r="M21">
        <v>0.78984224796295111</v>
      </c>
      <c r="N21">
        <v>0.78832489252090432</v>
      </c>
      <c r="O21">
        <v>0.79668313264846768</v>
      </c>
      <c r="P21">
        <v>0.79894721508026101</v>
      </c>
      <c r="Q21">
        <v>0.82351166009902887</v>
      </c>
      <c r="R21">
        <v>0.8595539331436145</v>
      </c>
      <c r="S21">
        <v>0.92659026384353604</v>
      </c>
      <c r="T21">
        <v>0.92164683341979903</v>
      </c>
      <c r="U21">
        <v>0.93436872959136896</v>
      </c>
      <c r="V21">
        <v>0.93454647064208896</v>
      </c>
      <c r="W21">
        <v>0.19274937265481201</v>
      </c>
      <c r="X21">
        <v>0.20238743436051901</v>
      </c>
      <c r="Y21">
        <v>0.20572629938105799</v>
      </c>
      <c r="Z21">
        <v>0.19110486282090899</v>
      </c>
      <c r="AA21">
        <v>0.18847742057658801</v>
      </c>
      <c r="AB21">
        <v>0.19995808803767001</v>
      </c>
      <c r="AC21">
        <v>0.22080626829607</v>
      </c>
      <c r="AD21">
        <v>0.19419442517483701</v>
      </c>
      <c r="AE21">
        <v>0.193202198890672</v>
      </c>
      <c r="AF21">
        <v>0.20207183282879501</v>
      </c>
      <c r="AG21">
        <v>0.227257859477764</v>
      </c>
      <c r="AH21">
        <v>0.21630290130254901</v>
      </c>
      <c r="AI21">
        <v>0.22022154707800301</v>
      </c>
      <c r="AJ21">
        <v>0.23530346001878899</v>
      </c>
      <c r="AK21">
        <v>0.25669725865569298</v>
      </c>
      <c r="AL21">
        <v>0.275106534638698</v>
      </c>
      <c r="AM21">
        <v>0.31041841100477802</v>
      </c>
      <c r="AN21">
        <v>0.32705022101846598</v>
      </c>
      <c r="AO21">
        <v>0.323307428992063</v>
      </c>
      <c r="AP21">
        <v>0.34299112602334503</v>
      </c>
      <c r="AQ21">
        <v>0.33928932787430099</v>
      </c>
      <c r="AR21">
        <v>324567.21874999313</v>
      </c>
      <c r="AS21">
        <v>443859.24999999651</v>
      </c>
      <c r="AT21">
        <v>427072.78124998219</v>
      </c>
      <c r="AU21">
        <v>437204.53125000716</v>
      </c>
      <c r="AV21">
        <v>436570.75000001932</v>
      </c>
      <c r="AW21">
        <v>547403.50000001781</v>
      </c>
      <c r="AX21">
        <v>648518.24999999674</v>
      </c>
      <c r="AY21">
        <v>618756.87499998754</v>
      </c>
      <c r="AZ21">
        <v>628483.68750001723</v>
      </c>
      <c r="BA21">
        <v>682014.74999999336</v>
      </c>
      <c r="BB21">
        <v>635640.87500001444</v>
      </c>
      <c r="BC21">
        <v>775953.00000000757</v>
      </c>
      <c r="BD21">
        <v>816257.74999997811</v>
      </c>
      <c r="BE21">
        <v>787369.43749996461</v>
      </c>
      <c r="BF21">
        <v>754636.18750002957</v>
      </c>
      <c r="BG21">
        <v>897345.3750000057</v>
      </c>
      <c r="BH21">
        <v>1157249.2500000377</v>
      </c>
      <c r="BI21">
        <v>1354495.624999987</v>
      </c>
      <c r="BJ21">
        <v>1777917.749999915</v>
      </c>
      <c r="BK21">
        <v>1973269.6249999208</v>
      </c>
      <c r="BL21">
        <v>2110835.2500000875</v>
      </c>
      <c r="BM21">
        <v>1.1002945099592421</v>
      </c>
      <c r="BN21">
        <v>1.1036988699211012</v>
      </c>
      <c r="BO21">
        <v>1.1058097025152283</v>
      </c>
      <c r="BP21">
        <v>1.1081648124926045</v>
      </c>
      <c r="BQ21">
        <v>1.11111533106659</v>
      </c>
      <c r="BR21">
        <v>1.1148469910239089</v>
      </c>
      <c r="BS21">
        <v>1.1184989213216019</v>
      </c>
      <c r="BT21">
        <v>1.1198800895897514</v>
      </c>
      <c r="BU21">
        <v>1.1243664248529397</v>
      </c>
      <c r="BV21">
        <v>1.1258734152399192</v>
      </c>
      <c r="BW21">
        <v>1.1335895289947171</v>
      </c>
      <c r="BX21">
        <v>1.1315281307614409</v>
      </c>
      <c r="BY21">
        <v>1.1287132222898479</v>
      </c>
      <c r="BZ21">
        <v>1.1278020893824838</v>
      </c>
      <c r="CA21">
        <v>1.1272567647839618</v>
      </c>
      <c r="CB21">
        <v>1.1320604322620924</v>
      </c>
      <c r="CC21">
        <v>1.1391186577238259</v>
      </c>
      <c r="CD21">
        <v>1.1456883182972053</v>
      </c>
      <c r="CE21">
        <v>1.1528171608668187</v>
      </c>
      <c r="CF21">
        <v>1.1664494349182535</v>
      </c>
      <c r="CG21">
        <v>1.18289421863503</v>
      </c>
    </row>
    <row r="22" spans="1:85" hidden="1" x14ac:dyDescent="0.25">
      <c r="A22" s="51"/>
      <c r="B22">
        <v>1.2609826326370195</v>
      </c>
      <c r="C22">
        <v>1.0878777503967201</v>
      </c>
      <c r="D22">
        <v>1.08489334583282</v>
      </c>
      <c r="E22">
        <v>1.0486265420913601</v>
      </c>
      <c r="F22">
        <v>0.84661781787872326</v>
      </c>
      <c r="G22">
        <v>0.82303935289382868</v>
      </c>
      <c r="H22">
        <v>0.80807346105575462</v>
      </c>
      <c r="I22">
        <v>0.84477406740188465</v>
      </c>
      <c r="J22">
        <v>0.82773476839065485</v>
      </c>
      <c r="K22">
        <v>0.82909876108169489</v>
      </c>
      <c r="L22">
        <v>0.82496011257171564</v>
      </c>
      <c r="M22">
        <v>0.84530097246170033</v>
      </c>
      <c r="N22">
        <v>0.87059623003005915</v>
      </c>
      <c r="O22">
        <v>0.84927856922149592</v>
      </c>
      <c r="P22">
        <v>0.83176833391189509</v>
      </c>
      <c r="Q22">
        <v>0.82825201749801569</v>
      </c>
      <c r="R22">
        <v>0.81739783287048284</v>
      </c>
      <c r="S22">
        <v>0.81520277261733964</v>
      </c>
      <c r="T22">
        <v>0.82886373996734553</v>
      </c>
      <c r="U22">
        <v>0.85627394914626997</v>
      </c>
      <c r="V22">
        <v>0.88514184951782171</v>
      </c>
      <c r="W22">
        <v>0.28679772055612401</v>
      </c>
      <c r="X22">
        <v>0.166341306301893</v>
      </c>
      <c r="Y22">
        <v>0.22505108349473499</v>
      </c>
      <c r="Z22">
        <v>0.237082915825156</v>
      </c>
      <c r="AA22">
        <v>0.27163324992591997</v>
      </c>
      <c r="AB22">
        <v>0.30132826018108</v>
      </c>
      <c r="AC22">
        <v>0.31110376209914298</v>
      </c>
      <c r="AD22">
        <v>0.29351620115784699</v>
      </c>
      <c r="AE22">
        <v>0.188256081456882</v>
      </c>
      <c r="AF22">
        <v>0.199203880060349</v>
      </c>
      <c r="AG22">
        <v>0.204813801037073</v>
      </c>
      <c r="AH22">
        <v>0.18386033336503499</v>
      </c>
      <c r="AI22">
        <v>0.280360471229606</v>
      </c>
      <c r="AJ22">
        <v>0.31617397213727599</v>
      </c>
      <c r="AK22">
        <v>0.37264292571186097</v>
      </c>
      <c r="AL22">
        <v>0.42388126200245702</v>
      </c>
      <c r="AM22">
        <v>0.44418984401848</v>
      </c>
      <c r="AN22">
        <v>0.45647120514330902</v>
      </c>
      <c r="AO22">
        <v>0.45536871110880001</v>
      </c>
      <c r="AP22">
        <v>0.466229178770107</v>
      </c>
      <c r="AQ22">
        <v>0.46650658274392998</v>
      </c>
      <c r="AR22">
        <v>760.03417968750352</v>
      </c>
      <c r="AS22">
        <v>537.47180175781432</v>
      </c>
      <c r="AT22">
        <v>694.28765869141</v>
      </c>
      <c r="AU22">
        <v>842.73999023437898</v>
      </c>
      <c r="AV22">
        <v>449.42260742187528</v>
      </c>
      <c r="AW22">
        <v>397.61529541015528</v>
      </c>
      <c r="AX22">
        <v>360.09567260742079</v>
      </c>
      <c r="AY22">
        <v>409.11514282226506</v>
      </c>
      <c r="AZ22">
        <v>445.00854492187398</v>
      </c>
      <c r="BA22">
        <v>395.98907470703324</v>
      </c>
      <c r="BB22">
        <v>647.24291992187568</v>
      </c>
      <c r="BC22">
        <v>699.39868164062477</v>
      </c>
      <c r="BD22">
        <v>363.81277465820256</v>
      </c>
      <c r="BE22">
        <v>598.92041015624943</v>
      </c>
      <c r="BF22">
        <v>440.4783020019525</v>
      </c>
      <c r="BG22">
        <v>514.93682861328318</v>
      </c>
      <c r="BH22">
        <v>606.75842285156364</v>
      </c>
      <c r="BI22">
        <v>713.97784423828034</v>
      </c>
      <c r="BJ22">
        <v>419.56881713867284</v>
      </c>
      <c r="BK22">
        <v>516.67639160156284</v>
      </c>
      <c r="BL22">
        <v>500.64343261718506</v>
      </c>
      <c r="BM22">
        <v>1.9811182585660312</v>
      </c>
      <c r="BN22">
        <v>1.9137921843599479</v>
      </c>
      <c r="BO22">
        <v>1.8467313311411604</v>
      </c>
      <c r="BP22">
        <v>1.8419725479268696</v>
      </c>
      <c r="BQ22">
        <v>1.5870765265726774</v>
      </c>
      <c r="BR22">
        <v>1.5147344515298431</v>
      </c>
      <c r="BS22">
        <v>1.4775213396778082</v>
      </c>
      <c r="BT22">
        <v>1.5172048086466317</v>
      </c>
      <c r="BU22">
        <v>1.5223244712734423</v>
      </c>
      <c r="BV22">
        <v>1.5694069220219886</v>
      </c>
      <c r="BW22">
        <v>1.5522504622915207</v>
      </c>
      <c r="BX22">
        <v>1.5621618548884235</v>
      </c>
      <c r="BY22">
        <v>1.5323038594822425</v>
      </c>
      <c r="BZ22">
        <v>1.5407325454461867</v>
      </c>
      <c r="CA22">
        <v>1.4810676716510054</v>
      </c>
      <c r="CB22">
        <v>1.4393474535303807</v>
      </c>
      <c r="CC22">
        <v>1.412791395442063</v>
      </c>
      <c r="CD22">
        <v>1.3710602764813991</v>
      </c>
      <c r="CE22">
        <v>1.3834007981745031</v>
      </c>
      <c r="CF22">
        <v>1.4824998294394516</v>
      </c>
      <c r="CG22">
        <v>1.4849106002520256</v>
      </c>
    </row>
    <row r="23" spans="1:85" hidden="1" x14ac:dyDescent="0.25">
      <c r="A23" s="51"/>
      <c r="B23">
        <v>1.0867897272109901</v>
      </c>
      <c r="C23">
        <v>1.0695827007293699</v>
      </c>
      <c r="D23">
        <v>1.0578627586364699</v>
      </c>
      <c r="E23">
        <v>1.01571285724639</v>
      </c>
      <c r="F23">
        <v>0.95654636621475198</v>
      </c>
      <c r="G23">
        <v>0.96729028224945002</v>
      </c>
      <c r="H23">
        <v>0.97666096687316795</v>
      </c>
      <c r="I23">
        <v>0.97274249792098899</v>
      </c>
      <c r="J23">
        <v>0.88244593143463079</v>
      </c>
      <c r="K23">
        <v>0.94372415542602495</v>
      </c>
      <c r="L23">
        <v>0.91503757238387995</v>
      </c>
      <c r="M23">
        <v>0.91819816827774003</v>
      </c>
      <c r="N23">
        <v>0.93573051691055198</v>
      </c>
      <c r="O23">
        <v>0.94064325094223</v>
      </c>
      <c r="P23">
        <v>0.93486958742141701</v>
      </c>
      <c r="Q23">
        <v>0.95098632574081399</v>
      </c>
      <c r="R23">
        <v>0.94480502605438199</v>
      </c>
      <c r="S23">
        <v>0.95692259073257402</v>
      </c>
      <c r="T23">
        <v>0.97465252876281705</v>
      </c>
      <c r="U23">
        <v>0.98027569055557195</v>
      </c>
      <c r="V23">
        <v>0.92632359266281095</v>
      </c>
      <c r="W23">
        <v>0.13399195656675</v>
      </c>
      <c r="X23">
        <v>0.11099428957140001</v>
      </c>
      <c r="Y23">
        <v>0.108678708500014</v>
      </c>
      <c r="Z23">
        <v>0.106330712948145</v>
      </c>
      <c r="AA23">
        <v>0.11125084299757999</v>
      </c>
      <c r="AB23">
        <v>0.137306825499034</v>
      </c>
      <c r="AC23">
        <v>0.15849607635973501</v>
      </c>
      <c r="AD23">
        <v>0.17974326275017599</v>
      </c>
      <c r="AE23">
        <v>0.10778974187349701</v>
      </c>
      <c r="AF23">
        <v>0.177918750144686</v>
      </c>
      <c r="AG23">
        <v>0.16869788599994501</v>
      </c>
      <c r="AH23">
        <v>0.17366298083470799</v>
      </c>
      <c r="AI23">
        <v>0.20104333349612599</v>
      </c>
      <c r="AJ23">
        <v>0.21936105735254299</v>
      </c>
      <c r="AK23">
        <v>0.22112191004166601</v>
      </c>
      <c r="AL23">
        <v>0.23188181181121501</v>
      </c>
      <c r="AM23">
        <v>0.227581631304937</v>
      </c>
      <c r="AN23">
        <v>0.244310376757778</v>
      </c>
      <c r="AO23">
        <v>0.24251964969312501</v>
      </c>
      <c r="AP23">
        <v>0.23323202327345399</v>
      </c>
      <c r="AQ23">
        <v>0.236492642388061</v>
      </c>
      <c r="AR23">
        <v>6525.1694335937354</v>
      </c>
      <c r="AS23">
        <v>7098.2260742187818</v>
      </c>
      <c r="AT23">
        <v>6145.6054687500191</v>
      </c>
      <c r="AU23">
        <v>6920.8427734374736</v>
      </c>
      <c r="AV23">
        <v>4759.3012695312773</v>
      </c>
      <c r="AW23">
        <v>4690.5200195312727</v>
      </c>
      <c r="AX23">
        <v>5063.5678710937618</v>
      </c>
      <c r="AY23">
        <v>5215.7915039062555</v>
      </c>
      <c r="AZ23">
        <v>5052.7075195312391</v>
      </c>
      <c r="BA23">
        <v>4864.6450195312618</v>
      </c>
      <c r="BB23">
        <v>5005.82763671878</v>
      </c>
      <c r="BC23">
        <v>4244.3466796874955</v>
      </c>
      <c r="BD23">
        <v>5511.9130859374945</v>
      </c>
      <c r="BE23">
        <v>5445.3037109374818</v>
      </c>
      <c r="BF23">
        <v>5219.4116210937327</v>
      </c>
      <c r="BG23">
        <v>5849.8237304687809</v>
      </c>
      <c r="BH23">
        <v>5695.1064453124982</v>
      </c>
      <c r="BI23">
        <v>5193.7104492187445</v>
      </c>
      <c r="BJ23">
        <v>5845.4907226562618</v>
      </c>
      <c r="BK23">
        <v>6674.25097656251</v>
      </c>
      <c r="BL23">
        <v>3556.7019042968882</v>
      </c>
      <c r="BM23">
        <v>1.1907334545725543</v>
      </c>
      <c r="BN23">
        <v>1.2040818819627936</v>
      </c>
      <c r="BO23">
        <v>1.1981512628711735</v>
      </c>
      <c r="BP23">
        <v>1.2013326320069966</v>
      </c>
      <c r="BQ23">
        <v>1.1804730660064162</v>
      </c>
      <c r="BR23">
        <v>1.1678776905865207</v>
      </c>
      <c r="BS23">
        <v>1.1620859560728471</v>
      </c>
      <c r="BT23">
        <v>1.1470815457063861</v>
      </c>
      <c r="BU23">
        <v>1.1339524155216059</v>
      </c>
      <c r="BV23">
        <v>1.1344803800762551</v>
      </c>
      <c r="BW23">
        <v>1.1317874147187739</v>
      </c>
      <c r="BX23">
        <v>1.135965154747365</v>
      </c>
      <c r="BY23">
        <v>1.138040316844632</v>
      </c>
      <c r="BZ23">
        <v>1.135669240318496</v>
      </c>
      <c r="CA23">
        <v>1.1258212371762883</v>
      </c>
      <c r="CB23">
        <v>1.1255334950901317</v>
      </c>
      <c r="CC23">
        <v>1.1226812142458544</v>
      </c>
      <c r="CD23">
        <v>1.120223748780462</v>
      </c>
      <c r="CE23">
        <v>1.1180189417462332</v>
      </c>
      <c r="CF23">
        <v>1.1103344376912487</v>
      </c>
      <c r="CG23">
        <v>1.1028166319810444</v>
      </c>
    </row>
    <row r="24" spans="1:85" hidden="1" x14ac:dyDescent="0.25">
      <c r="A24" s="51"/>
      <c r="B24">
        <v>0.89115911722183194</v>
      </c>
      <c r="C24">
        <v>0.8486199975013734</v>
      </c>
      <c r="D24">
        <v>0.82895696163177424</v>
      </c>
      <c r="E24">
        <v>0.94230830669402998</v>
      </c>
      <c r="F24">
        <v>0.944560766220092</v>
      </c>
      <c r="G24">
        <v>0.89065438508987393</v>
      </c>
      <c r="H24">
        <v>0.90779036283492998</v>
      </c>
      <c r="I24">
        <v>0.92703181505203203</v>
      </c>
      <c r="J24">
        <v>0.94117403030395497</v>
      </c>
      <c r="K24">
        <v>0.96301507949829102</v>
      </c>
      <c r="L24">
        <v>0.92742389440536399</v>
      </c>
      <c r="M24">
        <v>0.94120562076568604</v>
      </c>
      <c r="N24">
        <v>0.91243302822113004</v>
      </c>
      <c r="O24">
        <v>0.90643334388732899</v>
      </c>
      <c r="P24">
        <v>0.86411553621292114</v>
      </c>
      <c r="Q24">
        <v>0.86771011352538974</v>
      </c>
      <c r="R24">
        <v>0.88499540090560946</v>
      </c>
      <c r="S24">
        <v>0.90493839979171697</v>
      </c>
      <c r="T24">
        <v>0.90946918725967396</v>
      </c>
      <c r="U24">
        <v>0.93494963645935003</v>
      </c>
      <c r="V24">
        <v>0.96196204423904397</v>
      </c>
      <c r="W24">
        <v>-2.13034492213394E-2</v>
      </c>
      <c r="X24">
        <v>-5.1688779423990597E-2</v>
      </c>
      <c r="Y24">
        <v>-9.2784912951961604E-2</v>
      </c>
      <c r="Z24">
        <v>1.25675322244063E-2</v>
      </c>
      <c r="AA24">
        <v>2.5476528092958601E-2</v>
      </c>
      <c r="AB24">
        <v>3.6474809005698498E-3</v>
      </c>
      <c r="AC24">
        <v>-4.0721313341097902E-2</v>
      </c>
      <c r="AD24">
        <v>1.9632621458794699E-3</v>
      </c>
      <c r="AE24">
        <v>-9.11892740606432E-3</v>
      </c>
      <c r="AF24">
        <v>4.8948244545609096E-3</v>
      </c>
      <c r="AG24">
        <v>-4.30277182265107E-3</v>
      </c>
      <c r="AH24">
        <v>2.2896890262752399E-2</v>
      </c>
      <c r="AI24">
        <v>2.81632145427748E-2</v>
      </c>
      <c r="AJ24">
        <v>1.89375390001577E-2</v>
      </c>
      <c r="AK24">
        <v>1.6048208993145501E-2</v>
      </c>
      <c r="AL24">
        <v>7.7653247951769505E-2</v>
      </c>
      <c r="AM24">
        <v>6.5329215845591301E-2</v>
      </c>
      <c r="AN24">
        <v>6.7121345046366798E-2</v>
      </c>
      <c r="AO24">
        <v>8.1028458150871605E-2</v>
      </c>
      <c r="AP24">
        <v>7.4384515498416903E-2</v>
      </c>
      <c r="AQ24">
        <v>8.6958956175246599E-2</v>
      </c>
      <c r="AR24">
        <v>196789.93749999083</v>
      </c>
      <c r="AS24">
        <v>185271.32812499104</v>
      </c>
      <c r="AT24">
        <v>175861.74999999194</v>
      </c>
      <c r="AU24">
        <v>225505.37500000547</v>
      </c>
      <c r="AV24">
        <v>240593.1406250037</v>
      </c>
      <c r="AW24">
        <v>227938.89062500486</v>
      </c>
      <c r="AX24">
        <v>195492.0781249979</v>
      </c>
      <c r="AY24">
        <v>255356.45312500338</v>
      </c>
      <c r="AZ24">
        <v>279691.56250000343</v>
      </c>
      <c r="BA24">
        <v>291372.40624998941</v>
      </c>
      <c r="BB24">
        <v>257627.71874999363</v>
      </c>
      <c r="BC24">
        <v>321547.96875001432</v>
      </c>
      <c r="BD24">
        <v>286505.40624998743</v>
      </c>
      <c r="BE24">
        <v>344098.50000001281</v>
      </c>
      <c r="BF24">
        <v>313274.00000001327</v>
      </c>
      <c r="BG24">
        <v>273202.18749999208</v>
      </c>
      <c r="BH24">
        <v>350912.31250000611</v>
      </c>
      <c r="BI24">
        <v>420186.28124998562</v>
      </c>
      <c r="BJ24">
        <v>548967.62499999092</v>
      </c>
      <c r="BK24">
        <v>561763.43749997462</v>
      </c>
      <c r="BL24">
        <v>710784.74999996636</v>
      </c>
      <c r="BM24">
        <v>1.0619477091017446</v>
      </c>
      <c r="BN24">
        <v>1.0588440954404423</v>
      </c>
      <c r="BO24">
        <v>1.0574000551017035</v>
      </c>
      <c r="BP24">
        <v>1.0674865466491503</v>
      </c>
      <c r="BQ24">
        <v>1.0674560515143729</v>
      </c>
      <c r="BR24">
        <v>1.0649615752063653</v>
      </c>
      <c r="BS24">
        <v>1.0680212115227448</v>
      </c>
      <c r="BT24">
        <v>1.0690109887829395</v>
      </c>
      <c r="BU24">
        <v>1.0672863217823123</v>
      </c>
      <c r="BV24">
        <v>1.0656186747645502</v>
      </c>
      <c r="BW24">
        <v>1.0617304540926324</v>
      </c>
      <c r="BX24">
        <v>1.0612864624127289</v>
      </c>
      <c r="BY24">
        <v>1.0595815494680911</v>
      </c>
      <c r="BZ24">
        <v>1.0567904344845842</v>
      </c>
      <c r="CA24">
        <v>1.0522289489282439</v>
      </c>
      <c r="CB24">
        <v>1.0501619727313951</v>
      </c>
      <c r="CC24">
        <v>1.0485623024769963</v>
      </c>
      <c r="CD24">
        <v>1.0488853710432648</v>
      </c>
      <c r="CE24">
        <v>1.0452508162267191</v>
      </c>
      <c r="CF24">
        <v>1.0432180061221223</v>
      </c>
      <c r="CG24">
        <v>1.0416945124569434</v>
      </c>
    </row>
    <row r="25" spans="1:85" hidden="1" x14ac:dyDescent="0.25">
      <c r="A25" s="51"/>
      <c r="B25" t="s">
        <v>28</v>
      </c>
      <c r="C25" t="s">
        <v>28</v>
      </c>
      <c r="D25" t="s">
        <v>28</v>
      </c>
      <c r="E25">
        <v>1.1802387237548799</v>
      </c>
      <c r="F25">
        <v>1.1600748300552297</v>
      </c>
      <c r="G25">
        <v>1.1190452575683505</v>
      </c>
      <c r="H25">
        <v>1.0681743621826101</v>
      </c>
      <c r="I25">
        <v>1.0371781587600699</v>
      </c>
      <c r="J25">
        <v>1.0055859088897701</v>
      </c>
      <c r="K25">
        <v>1.02046298980712</v>
      </c>
      <c r="L25">
        <v>1.0148080587387001</v>
      </c>
      <c r="M25">
        <v>0.96702593564987105</v>
      </c>
      <c r="N25">
        <v>0.93931257724761896</v>
      </c>
      <c r="O25">
        <v>0.89714968204498202</v>
      </c>
      <c r="P25">
        <v>0.93373435735702504</v>
      </c>
      <c r="Q25">
        <v>0.97599047422409002</v>
      </c>
      <c r="R25">
        <v>0.92437487840652399</v>
      </c>
      <c r="S25">
        <v>0.95970684289932195</v>
      </c>
      <c r="T25">
        <v>0.97373056411743097</v>
      </c>
      <c r="U25">
        <v>0.97777503728866499</v>
      </c>
      <c r="V25">
        <v>0.995427906513214</v>
      </c>
      <c r="W25">
        <v>0.195660393271058</v>
      </c>
      <c r="X25">
        <v>0.16694058329282499</v>
      </c>
      <c r="Y25">
        <v>0.14016736311970299</v>
      </c>
      <c r="Z25">
        <v>0.27987319398001098</v>
      </c>
      <c r="AA25">
        <v>8.0781193378576199E-2</v>
      </c>
      <c r="AB25">
        <v>5.9847725028598697E-2</v>
      </c>
      <c r="AC25">
        <v>7.8924055429316395E-2</v>
      </c>
      <c r="AD25">
        <v>5.3415112141756198E-2</v>
      </c>
      <c r="AE25">
        <v>0.14272738284060499</v>
      </c>
      <c r="AF25">
        <v>0.13190805214330301</v>
      </c>
      <c r="AG25">
        <v>1.20664864322947E-3</v>
      </c>
      <c r="AH25">
        <v>4.47338251761807E-2</v>
      </c>
      <c r="AI25">
        <v>4.6606142416103502E-2</v>
      </c>
      <c r="AJ25">
        <v>0.15198628537602199</v>
      </c>
      <c r="AK25">
        <v>0.10936319407645401</v>
      </c>
      <c r="AL25">
        <v>0.18009617849778201</v>
      </c>
      <c r="AM25">
        <v>0.16342560927434899</v>
      </c>
      <c r="AN25">
        <v>0.189696742650386</v>
      </c>
      <c r="AO25">
        <v>0.19774827210731899</v>
      </c>
      <c r="AP25">
        <v>0.16018990735797201</v>
      </c>
      <c r="AQ25">
        <v>0.14294452573753899</v>
      </c>
      <c r="AR25">
        <v>5749.6816406250055</v>
      </c>
      <c r="AS25">
        <v>5886.7626953124955</v>
      </c>
      <c r="AT25">
        <v>5663.6362304687364</v>
      </c>
      <c r="AU25">
        <v>7084.2431640625045</v>
      </c>
      <c r="AV25">
        <v>6499.6386718750127</v>
      </c>
      <c r="AW25">
        <v>4611.4755859374882</v>
      </c>
      <c r="AX25">
        <v>3994.1914062499991</v>
      </c>
      <c r="AY25">
        <v>3460.4221191406191</v>
      </c>
      <c r="AZ25">
        <v>2534.49609374999</v>
      </c>
      <c r="BA25">
        <v>1670.2982177734257</v>
      </c>
      <c r="BB25">
        <v>3293.3923339843727</v>
      </c>
      <c r="BC25">
        <v>4015.977783203135</v>
      </c>
      <c r="BD25">
        <v>3994.1914062499991</v>
      </c>
      <c r="BE25">
        <v>7556.4785156250091</v>
      </c>
      <c r="BF25">
        <v>4079.0957031249882</v>
      </c>
      <c r="BG25">
        <v>5625.8295898437827</v>
      </c>
      <c r="BH25">
        <v>3281.7338867187405</v>
      </c>
      <c r="BI25">
        <v>4774.8789062500109</v>
      </c>
      <c r="BJ25">
        <v>4877.4882812500209</v>
      </c>
      <c r="BK25">
        <v>5762.0527343749991</v>
      </c>
      <c r="BL25">
        <v>5233.0830078125018</v>
      </c>
      <c r="BM25">
        <v>1.1956193556665433</v>
      </c>
      <c r="BN25">
        <v>1.1835375990919244</v>
      </c>
      <c r="BO25">
        <v>1.178051512195138</v>
      </c>
      <c r="BP25">
        <v>1.219605106757272</v>
      </c>
      <c r="BQ25">
        <v>1.1810371213251143</v>
      </c>
      <c r="BR25">
        <v>1.1707133858433447</v>
      </c>
      <c r="BS25">
        <v>1.1500879934465005</v>
      </c>
      <c r="BT25">
        <v>1.1344645281092696</v>
      </c>
      <c r="BU25">
        <v>1.1309687056884903</v>
      </c>
      <c r="BV25">
        <v>1.1182828469941541</v>
      </c>
      <c r="BW25">
        <v>1.1392442492564512</v>
      </c>
      <c r="BX25">
        <v>1.141274271949009</v>
      </c>
      <c r="BY25">
        <v>1.1348574986327509</v>
      </c>
      <c r="BZ25">
        <v>1.1261397425218209</v>
      </c>
      <c r="CA25">
        <v>1.1112901385640903</v>
      </c>
      <c r="CB25">
        <v>1.1132504381455528</v>
      </c>
      <c r="CC25">
        <v>1.0994588473533933</v>
      </c>
      <c r="CD25">
        <v>1.1074536204831367</v>
      </c>
      <c r="CE25">
        <v>1.1020303175332786</v>
      </c>
      <c r="CF25">
        <v>1.1045809536502413</v>
      </c>
      <c r="CG25">
        <v>1.1003638358239816</v>
      </c>
    </row>
    <row r="26" spans="1:85" hidden="1" x14ac:dyDescent="0.25">
      <c r="A26" s="51"/>
      <c r="B26">
        <v>1.4034112691879195</v>
      </c>
      <c r="C26">
        <v>1.4241054058074898</v>
      </c>
      <c r="D26">
        <v>1.3834886550903305</v>
      </c>
      <c r="E26">
        <v>1.3978990316390896</v>
      </c>
      <c r="F26">
        <v>1.2632440328598</v>
      </c>
      <c r="G26">
        <v>1.2510117292404095</v>
      </c>
      <c r="H26">
        <v>1.2343461513519203</v>
      </c>
      <c r="I26">
        <v>1.1662272214889498</v>
      </c>
      <c r="J26">
        <v>1.10945177078247</v>
      </c>
      <c r="K26">
        <v>1.1095124483108503</v>
      </c>
      <c r="L26">
        <v>1.0710245370864799</v>
      </c>
      <c r="M26">
        <v>1.04238533973693</v>
      </c>
      <c r="N26">
        <v>1.13834452629089</v>
      </c>
      <c r="O26">
        <v>1.0757633447646999</v>
      </c>
      <c r="P26">
        <v>0.57354903221130293</v>
      </c>
      <c r="Q26">
        <v>0.76687610149383467</v>
      </c>
      <c r="R26">
        <v>0.84420126676559359</v>
      </c>
      <c r="S26">
        <v>0.89584004878997836</v>
      </c>
      <c r="T26">
        <v>0.89659190177917403</v>
      </c>
      <c r="U26">
        <v>0.87822836637496915</v>
      </c>
      <c r="V26">
        <v>0.87079679965972878</v>
      </c>
      <c r="W26">
        <v>-0.406608485753508</v>
      </c>
      <c r="X26">
        <v>-0.45314115973733199</v>
      </c>
      <c r="Y26">
        <v>-0.36982154586816002</v>
      </c>
      <c r="Z26">
        <v>-0.37889282120405299</v>
      </c>
      <c r="AA26">
        <v>-0.34585884248148002</v>
      </c>
      <c r="AB26">
        <v>-0.35419503632777699</v>
      </c>
      <c r="AC26">
        <v>-0.36463402752847701</v>
      </c>
      <c r="AD26">
        <v>-0.33273724814805899</v>
      </c>
      <c r="AE26">
        <v>-0.34240723320275701</v>
      </c>
      <c r="AF26">
        <v>-0.424592631821751</v>
      </c>
      <c r="AG26">
        <v>-0.460583125543439</v>
      </c>
      <c r="AH26">
        <v>-0.34459628547363003</v>
      </c>
      <c r="AI26">
        <v>-0.32826880012144699</v>
      </c>
      <c r="AJ26">
        <v>-0.36286175140418098</v>
      </c>
      <c r="AK26">
        <v>-0.75996778749001404</v>
      </c>
      <c r="AL26">
        <v>-0.232221580290152</v>
      </c>
      <c r="AM26">
        <v>-0.18458766266733601</v>
      </c>
      <c r="AN26">
        <v>-0.207965321552816</v>
      </c>
      <c r="AO26">
        <v>-0.162575432420207</v>
      </c>
      <c r="AP26">
        <v>-0.12353956766709601</v>
      </c>
      <c r="AQ26">
        <v>-5.2382841427996402E-2</v>
      </c>
      <c r="AR26">
        <v>90916.39062500163</v>
      </c>
      <c r="AS26">
        <v>87529.156250002663</v>
      </c>
      <c r="AT26">
        <v>146628.73437500661</v>
      </c>
      <c r="AU26">
        <v>123473.6718749976</v>
      </c>
      <c r="AV26">
        <v>165453.51562499485</v>
      </c>
      <c r="AW26">
        <v>180850.12499999243</v>
      </c>
      <c r="AX26">
        <v>171046.81249999243</v>
      </c>
      <c r="AY26">
        <v>168821.53125000838</v>
      </c>
      <c r="AZ26">
        <v>177722.68750000169</v>
      </c>
      <c r="BA26">
        <v>147049.73437499598</v>
      </c>
      <c r="BB26">
        <v>118770.62500000502</v>
      </c>
      <c r="BC26">
        <v>106213.9921875049</v>
      </c>
      <c r="BD26">
        <v>134141.40624999942</v>
      </c>
      <c r="BE26">
        <v>126740.60937500106</v>
      </c>
      <c r="BF26">
        <v>30921.171875001441</v>
      </c>
      <c r="BG26">
        <v>62825.988281248472</v>
      </c>
      <c r="BH26">
        <v>81429.531250003871</v>
      </c>
      <c r="BI26">
        <v>95743.453124999214</v>
      </c>
      <c r="BJ26">
        <v>107777.87500000048</v>
      </c>
      <c r="BK26">
        <v>128097.26562500128</v>
      </c>
      <c r="BL26">
        <v>137447.39062499636</v>
      </c>
      <c r="BM26">
        <v>1.0410682946128984</v>
      </c>
      <c r="BN26">
        <v>1.0451639623787838</v>
      </c>
      <c r="BO26">
        <v>1.0440824460114335</v>
      </c>
      <c r="BP26">
        <v>1.0438541931993472</v>
      </c>
      <c r="BQ26">
        <v>1.0383277093229997</v>
      </c>
      <c r="BR26">
        <v>1.0376575439447855</v>
      </c>
      <c r="BS26">
        <v>1.0374424214222826</v>
      </c>
      <c r="BT26">
        <v>1.0337370384318532</v>
      </c>
      <c r="BU26">
        <v>1.0321351120215059</v>
      </c>
      <c r="BV26">
        <v>1.0332208913670946</v>
      </c>
      <c r="BW26">
        <v>1.0320795660634809</v>
      </c>
      <c r="BX26">
        <v>1.03015717063742</v>
      </c>
      <c r="BY26">
        <v>1.0330626394319473</v>
      </c>
      <c r="BZ26">
        <v>1.031531852445831</v>
      </c>
      <c r="CA26">
        <v>1.0143894418263455</v>
      </c>
      <c r="CB26">
        <v>1.0180488336265832</v>
      </c>
      <c r="CC26">
        <v>1.0195183108695727</v>
      </c>
      <c r="CD26">
        <v>1.0205376418500496</v>
      </c>
      <c r="CE26">
        <v>1.0194680337652833</v>
      </c>
      <c r="CF26">
        <v>1.0177123287672463</v>
      </c>
      <c r="CG26">
        <v>1.0160729058924147</v>
      </c>
    </row>
    <row r="27" spans="1:85" hidden="1" x14ac:dyDescent="0.25">
      <c r="A27" s="51"/>
      <c r="B27">
        <v>1.30904984474182</v>
      </c>
      <c r="C27">
        <v>1.3020733594894407</v>
      </c>
      <c r="D27">
        <v>1.3832092285156206</v>
      </c>
      <c r="E27">
        <v>1.5423725843429508</v>
      </c>
      <c r="F27">
        <v>1.5733262300491302</v>
      </c>
      <c r="G27">
        <v>1.6562196016311606</v>
      </c>
      <c r="H27">
        <v>1.6197400093078607</v>
      </c>
      <c r="I27">
        <v>1.46482264995574</v>
      </c>
      <c r="J27">
        <v>1.4241497516632</v>
      </c>
      <c r="K27">
        <v>1.3167555332183798</v>
      </c>
      <c r="L27">
        <v>1.3291138410568202</v>
      </c>
      <c r="M27">
        <v>1.2962357997894196</v>
      </c>
      <c r="N27">
        <v>1.2434434890746999</v>
      </c>
      <c r="O27">
        <v>1.0366138219833301</v>
      </c>
      <c r="P27">
        <v>0.98622369766235296</v>
      </c>
      <c r="Q27">
        <v>0.93188667297363204</v>
      </c>
      <c r="R27">
        <v>0.99209445714950495</v>
      </c>
      <c r="S27">
        <v>0.94129389524459794</v>
      </c>
      <c r="T27">
        <v>0.90627908706664995</v>
      </c>
      <c r="U27">
        <v>0.89780586957931452</v>
      </c>
      <c r="V27">
        <v>0.86804622411727883</v>
      </c>
      <c r="W27">
        <v>-0.223008333813765</v>
      </c>
      <c r="X27">
        <v>-0.24557046511150399</v>
      </c>
      <c r="Y27">
        <v>-0.32150191458451599</v>
      </c>
      <c r="Z27">
        <v>-0.38472853036439197</v>
      </c>
      <c r="AA27">
        <v>-0.30846304818866999</v>
      </c>
      <c r="AB27">
        <v>-0.17386955847198399</v>
      </c>
      <c r="AC27">
        <v>-0.16094567827336501</v>
      </c>
      <c r="AD27">
        <v>-0.194046515485788</v>
      </c>
      <c r="AE27">
        <v>-0.28048204150849498</v>
      </c>
      <c r="AF27">
        <v>-0.36306503185528699</v>
      </c>
      <c r="AG27">
        <v>-0.24509618779112999</v>
      </c>
      <c r="AH27">
        <v>-0.30966477205769</v>
      </c>
      <c r="AI27">
        <v>-0.25264600651994101</v>
      </c>
      <c r="AJ27">
        <v>-0.34888677717021799</v>
      </c>
      <c r="AK27">
        <v>-0.190022769845097</v>
      </c>
      <c r="AL27">
        <v>-3.5302452343304203E-2</v>
      </c>
      <c r="AM27">
        <v>-9.30395757032947E-2</v>
      </c>
      <c r="AN27">
        <v>-5.1374978712676003E-2</v>
      </c>
      <c r="AO27">
        <v>-6.2117340262674903E-2</v>
      </c>
      <c r="AP27">
        <v>-3.5052439400259398E-3</v>
      </c>
      <c r="AQ27">
        <v>-5.1925905351992402E-2</v>
      </c>
      <c r="AR27">
        <v>774.63098144531125</v>
      </c>
      <c r="AS27">
        <v>1030.0507812500059</v>
      </c>
      <c r="AT27">
        <v>995.0664672851558</v>
      </c>
      <c r="AU27">
        <v>1110.8217773437498</v>
      </c>
      <c r="AV27">
        <v>1517.1021728515591</v>
      </c>
      <c r="AW27">
        <v>1952.9893798828093</v>
      </c>
      <c r="AX27">
        <v>1665.1400146484373</v>
      </c>
      <c r="AY27">
        <v>1431.3117675781218</v>
      </c>
      <c r="AZ27">
        <v>1457.6837158203168</v>
      </c>
      <c r="BA27">
        <v>1028.8955078125032</v>
      </c>
      <c r="BB27">
        <v>1081.3218994140636</v>
      </c>
      <c r="BC27">
        <v>1367.5278320312545</v>
      </c>
      <c r="BD27">
        <v>1386.4244384765645</v>
      </c>
      <c r="BE27">
        <v>1395.160644531255</v>
      </c>
      <c r="BF27">
        <v>1581.461059570313</v>
      </c>
      <c r="BG27">
        <v>1152.8505859374959</v>
      </c>
      <c r="BH27">
        <v>1781.4913330078143</v>
      </c>
      <c r="BI27">
        <v>2052.9167480468645</v>
      </c>
      <c r="BJ27">
        <v>2032.0843505859236</v>
      </c>
      <c r="BK27">
        <v>2095.7370605468768</v>
      </c>
      <c r="BL27">
        <v>1932.0152587890614</v>
      </c>
      <c r="BM27">
        <v>1.1103928058806383</v>
      </c>
      <c r="BN27">
        <v>1.1141046667441858</v>
      </c>
      <c r="BO27">
        <v>1.131314967313602</v>
      </c>
      <c r="BP27">
        <v>1.1488378629002203</v>
      </c>
      <c r="BQ27">
        <v>1.178361129515872</v>
      </c>
      <c r="BR27">
        <v>1.1710689317864824</v>
      </c>
      <c r="BS27">
        <v>1.1674534496353244</v>
      </c>
      <c r="BT27">
        <v>1.1564098829643596</v>
      </c>
      <c r="BU27">
        <v>1.1622704792882741</v>
      </c>
      <c r="BV27">
        <v>1.1490401862699688</v>
      </c>
      <c r="BW27">
        <v>1.1503932841922904</v>
      </c>
      <c r="BX27">
        <v>1.1602549222327976</v>
      </c>
      <c r="BY27">
        <v>1.1515484660637056</v>
      </c>
      <c r="BZ27">
        <v>1.1409068016195425</v>
      </c>
      <c r="CA27">
        <v>1.1057892301392702</v>
      </c>
      <c r="CB27">
        <v>1.0923729553010955</v>
      </c>
      <c r="CC27">
        <v>1.0976576596139465</v>
      </c>
      <c r="CD27">
        <v>1.0948838420246523</v>
      </c>
      <c r="CE27">
        <v>1.0975335435698437</v>
      </c>
      <c r="CF27">
        <v>1.0954413595950607</v>
      </c>
      <c r="CG27">
        <v>1.0892484281844976</v>
      </c>
    </row>
    <row r="28" spans="1:85" hidden="1" x14ac:dyDescent="0.25"/>
    <row r="29" spans="1:85" hidden="1" x14ac:dyDescent="0.25">
      <c r="B29" s="51" t="s">
        <v>51</v>
      </c>
      <c r="C29" s="51"/>
      <c r="D29" s="51"/>
      <c r="E29" s="51"/>
      <c r="F29" s="51"/>
      <c r="G29" s="51"/>
      <c r="H29" s="51"/>
      <c r="I29" s="51"/>
      <c r="J29" s="51"/>
      <c r="K29" s="51"/>
      <c r="L29" s="51"/>
      <c r="M29" s="51"/>
      <c r="N29" s="51"/>
      <c r="O29" s="51"/>
      <c r="P29" s="51"/>
      <c r="Q29" s="51"/>
      <c r="R29" s="51"/>
      <c r="S29" s="51"/>
      <c r="T29" s="51"/>
      <c r="U29" s="51"/>
      <c r="V29" s="51"/>
      <c r="W29" s="51" t="s">
        <v>52</v>
      </c>
      <c r="X29" s="51"/>
      <c r="Y29" s="51"/>
      <c r="Z29" s="51"/>
      <c r="AA29" s="51"/>
      <c r="AB29" s="51"/>
      <c r="AC29" s="51"/>
      <c r="AD29" s="51"/>
      <c r="AE29" s="51"/>
      <c r="AF29" s="51"/>
      <c r="AG29" s="51"/>
      <c r="AH29" s="51"/>
      <c r="AI29" s="51"/>
      <c r="AJ29" s="51"/>
      <c r="AK29" s="51"/>
      <c r="AL29" s="51"/>
      <c r="AM29" s="51"/>
      <c r="AN29" s="51"/>
      <c r="AO29" s="51"/>
      <c r="AP29" s="51"/>
      <c r="AQ29" s="51"/>
      <c r="AR29" s="51" t="s">
        <v>53</v>
      </c>
      <c r="AS29" s="51"/>
      <c r="AT29" s="51"/>
      <c r="AU29" s="51"/>
      <c r="AV29" s="51"/>
      <c r="AW29" s="51"/>
      <c r="AX29" s="51"/>
      <c r="AY29" s="51"/>
      <c r="AZ29" s="51"/>
      <c r="BA29" s="51"/>
      <c r="BB29" s="51"/>
      <c r="BC29" s="51"/>
      <c r="BD29" s="51"/>
      <c r="BE29" s="51"/>
      <c r="BF29" s="51"/>
      <c r="BG29" s="51"/>
      <c r="BH29" s="51"/>
      <c r="BI29" s="51"/>
      <c r="BJ29" s="51"/>
      <c r="BK29" s="51"/>
      <c r="BL29" s="51"/>
      <c r="BM29" s="51" t="s">
        <v>54</v>
      </c>
      <c r="BN29" s="51"/>
      <c r="BO29" s="51"/>
      <c r="BP29" s="51"/>
      <c r="BQ29" s="51"/>
      <c r="BR29" s="51"/>
      <c r="BS29" s="51"/>
      <c r="BT29" s="51"/>
      <c r="BU29" s="51"/>
      <c r="BV29" s="51"/>
      <c r="BW29" s="51"/>
      <c r="BX29" s="51"/>
      <c r="BY29" s="51"/>
      <c r="BZ29" s="51"/>
      <c r="CA29" s="51"/>
      <c r="CB29" s="51"/>
      <c r="CC29" s="51"/>
      <c r="CD29" s="51"/>
      <c r="CE29" s="51"/>
      <c r="CF29" s="51"/>
      <c r="CG29" s="51"/>
    </row>
    <row r="30" spans="1:85" hidden="1" x14ac:dyDescent="0.25">
      <c r="B30" s="12">
        <v>-5</v>
      </c>
      <c r="C30" s="12">
        <v>-4</v>
      </c>
      <c r="D30" s="12">
        <v>-3</v>
      </c>
      <c r="E30" s="12">
        <v>-2</v>
      </c>
      <c r="F30" s="12">
        <v>-1</v>
      </c>
      <c r="G30" s="12">
        <v>0</v>
      </c>
      <c r="H30" s="12">
        <v>1</v>
      </c>
      <c r="I30" s="12">
        <v>2</v>
      </c>
      <c r="J30" s="12">
        <v>3</v>
      </c>
      <c r="K30" s="12">
        <v>4</v>
      </c>
      <c r="L30" s="12">
        <v>5</v>
      </c>
      <c r="M30" s="12">
        <v>6</v>
      </c>
      <c r="N30" s="12">
        <v>7</v>
      </c>
      <c r="O30" s="12">
        <v>8</v>
      </c>
      <c r="P30" s="12">
        <v>9</v>
      </c>
      <c r="Q30" s="12">
        <v>10</v>
      </c>
      <c r="R30" s="12">
        <v>11</v>
      </c>
      <c r="S30" s="12">
        <v>12</v>
      </c>
      <c r="T30" s="12">
        <v>13</v>
      </c>
      <c r="U30" s="12">
        <v>14</v>
      </c>
      <c r="V30" s="12">
        <v>15</v>
      </c>
      <c r="W30" s="12">
        <v>-5</v>
      </c>
      <c r="X30" s="12">
        <v>-4</v>
      </c>
      <c r="Y30" s="12">
        <v>-3</v>
      </c>
      <c r="Z30" s="12">
        <v>-2</v>
      </c>
      <c r="AA30" s="12">
        <v>-1</v>
      </c>
      <c r="AB30" s="12">
        <v>0</v>
      </c>
      <c r="AC30" s="12">
        <v>1</v>
      </c>
      <c r="AD30" s="12">
        <v>2</v>
      </c>
      <c r="AE30" s="12">
        <v>3</v>
      </c>
      <c r="AF30" s="12">
        <v>4</v>
      </c>
      <c r="AG30" s="12">
        <v>5</v>
      </c>
      <c r="AH30" s="12">
        <v>6</v>
      </c>
      <c r="AI30" s="12">
        <v>7</v>
      </c>
      <c r="AJ30" s="12">
        <v>8</v>
      </c>
      <c r="AK30" s="12">
        <v>9</v>
      </c>
      <c r="AL30" s="12">
        <v>10</v>
      </c>
      <c r="AM30" s="12">
        <v>11</v>
      </c>
      <c r="AN30" s="12">
        <v>12</v>
      </c>
      <c r="AO30" s="12">
        <v>13</v>
      </c>
      <c r="AP30" s="12">
        <v>14</v>
      </c>
      <c r="AQ30" s="12">
        <v>15</v>
      </c>
      <c r="AR30" s="12">
        <v>-5</v>
      </c>
      <c r="AS30" s="12">
        <v>-4</v>
      </c>
      <c r="AT30" s="12">
        <v>-3</v>
      </c>
      <c r="AU30" s="12">
        <v>-2</v>
      </c>
      <c r="AV30" s="12">
        <v>-1</v>
      </c>
      <c r="AW30" s="12">
        <v>0</v>
      </c>
      <c r="AX30" s="12">
        <v>1</v>
      </c>
      <c r="AY30" s="12">
        <v>2</v>
      </c>
      <c r="AZ30" s="12">
        <v>3</v>
      </c>
      <c r="BA30" s="12">
        <v>4</v>
      </c>
      <c r="BB30" s="12">
        <v>5</v>
      </c>
      <c r="BC30" s="12">
        <v>6</v>
      </c>
      <c r="BD30" s="12">
        <v>7</v>
      </c>
      <c r="BE30" s="12">
        <v>8</v>
      </c>
      <c r="BF30" s="12">
        <v>9</v>
      </c>
      <c r="BG30" s="12">
        <v>10</v>
      </c>
      <c r="BH30" s="12">
        <v>11</v>
      </c>
      <c r="BI30" s="12">
        <v>12</v>
      </c>
      <c r="BJ30" s="12">
        <v>13</v>
      </c>
      <c r="BK30" s="12">
        <v>14</v>
      </c>
      <c r="BL30" s="12">
        <v>15</v>
      </c>
      <c r="BM30" s="12">
        <v>-5</v>
      </c>
      <c r="BN30" s="12">
        <v>-4</v>
      </c>
      <c r="BO30" s="12">
        <v>-3</v>
      </c>
      <c r="BP30" s="12">
        <v>-2</v>
      </c>
      <c r="BQ30" s="12">
        <v>-1</v>
      </c>
      <c r="BR30" s="12">
        <v>0</v>
      </c>
      <c r="BS30" s="12">
        <v>1</v>
      </c>
      <c r="BT30" s="12">
        <v>2</v>
      </c>
      <c r="BU30" s="12">
        <v>3</v>
      </c>
      <c r="BV30" s="12">
        <v>4</v>
      </c>
      <c r="BW30" s="12">
        <v>5</v>
      </c>
      <c r="BX30" s="12">
        <v>6</v>
      </c>
      <c r="BY30" s="12">
        <v>7</v>
      </c>
      <c r="BZ30" s="12">
        <v>8</v>
      </c>
      <c r="CA30" s="12">
        <v>9</v>
      </c>
      <c r="CB30" s="12">
        <v>10</v>
      </c>
      <c r="CC30" s="12">
        <v>11</v>
      </c>
      <c r="CD30" s="12">
        <v>12</v>
      </c>
      <c r="CE30" s="12">
        <v>13</v>
      </c>
      <c r="CF30" s="12">
        <v>14</v>
      </c>
      <c r="CG30" s="12">
        <v>15</v>
      </c>
    </row>
    <row r="31" spans="1:85" ht="15" hidden="1" customHeight="1" x14ac:dyDescent="0.25">
      <c r="A31" s="52" t="s">
        <v>57</v>
      </c>
      <c r="B31">
        <v>0.3682843312054232</v>
      </c>
      <c r="C31">
        <v>0.40276581103690956</v>
      </c>
      <c r="D31">
        <v>0.43391787105057894</v>
      </c>
      <c r="E31">
        <v>0.47606541867631103</v>
      </c>
      <c r="F31">
        <v>0.5038886338048375</v>
      </c>
      <c r="G31">
        <v>0.53885972090897194</v>
      </c>
      <c r="H31">
        <v>0.59143706512426031</v>
      </c>
      <c r="I31">
        <v>0.74037386306992314</v>
      </c>
      <c r="J31">
        <v>0.82952668490639936</v>
      </c>
      <c r="K31">
        <v>0.91183155904085444</v>
      </c>
      <c r="L31">
        <v>1</v>
      </c>
      <c r="M31">
        <v>1.0918789286757533</v>
      </c>
      <c r="N31">
        <v>1.1836465855853815</v>
      </c>
      <c r="O31">
        <v>1.2004542177896518</v>
      </c>
      <c r="P31">
        <v>1.0181629763897937</v>
      </c>
      <c r="Q31">
        <v>1.0076289533018874</v>
      </c>
      <c r="R31">
        <v>1.0273678027634894</v>
      </c>
      <c r="S31" t="s">
        <v>28</v>
      </c>
      <c r="T31" t="s">
        <v>28</v>
      </c>
      <c r="U31" t="s">
        <v>28</v>
      </c>
      <c r="V31" t="s">
        <v>28</v>
      </c>
      <c r="W31">
        <v>-7.5800000000000006E-2</v>
      </c>
      <c r="X31">
        <v>-4.4499999999999998E-2</v>
      </c>
      <c r="Y31">
        <v>-7.1099999999999997E-2</v>
      </c>
      <c r="Z31">
        <v>-4.1200000000000001E-2</v>
      </c>
      <c r="AA31">
        <v>-2.2499999999999999E-2</v>
      </c>
      <c r="AB31">
        <v>-3.9699999999999999E-2</v>
      </c>
      <c r="AC31">
        <v>-1.67E-2</v>
      </c>
      <c r="AD31">
        <v>4.41E-2</v>
      </c>
      <c r="AE31">
        <v>9.7699999999999995E-2</v>
      </c>
      <c r="AF31">
        <v>0.1086</v>
      </c>
      <c r="AG31">
        <v>0.13950000000000001</v>
      </c>
      <c r="AH31">
        <v>0.17180000000000001</v>
      </c>
      <c r="AI31">
        <v>0.183</v>
      </c>
      <c r="AJ31">
        <v>0.2016</v>
      </c>
      <c r="AK31">
        <v>0.1077</v>
      </c>
      <c r="AL31">
        <v>9.3200000000000005E-2</v>
      </c>
      <c r="AM31">
        <v>0.1053</v>
      </c>
      <c r="AN31" t="s">
        <v>28</v>
      </c>
      <c r="AO31" t="s">
        <v>28</v>
      </c>
      <c r="AP31" t="s">
        <v>28</v>
      </c>
      <c r="AQ31" t="s">
        <v>28</v>
      </c>
      <c r="AR31">
        <v>205628.89062499985</v>
      </c>
      <c r="AS31">
        <v>221739.765625</v>
      </c>
      <c r="AT31">
        <v>232690.71874999997</v>
      </c>
      <c r="AU31">
        <v>244687.07812500012</v>
      </c>
      <c r="AV31">
        <v>234021.62499999988</v>
      </c>
      <c r="AW31">
        <v>246152.79687499991</v>
      </c>
      <c r="AX31">
        <v>286256.09374999977</v>
      </c>
      <c r="AY31">
        <v>350714.21875000029</v>
      </c>
      <c r="AZ31">
        <v>458432.34374999977</v>
      </c>
      <c r="BA31">
        <v>538480.62499999953</v>
      </c>
      <c r="BB31">
        <v>683323.00000000012</v>
      </c>
      <c r="BC31">
        <v>903247.99999999965</v>
      </c>
      <c r="BD31">
        <v>1081200.3750000007</v>
      </c>
      <c r="BE31">
        <v>1217950.6249999991</v>
      </c>
      <c r="BF31">
        <v>841902.37499999988</v>
      </c>
      <c r="BG31">
        <v>846249.12499999988</v>
      </c>
      <c r="BH31">
        <v>806704.62499999977</v>
      </c>
      <c r="BI31" t="s">
        <v>28</v>
      </c>
      <c r="BJ31" t="s">
        <v>28</v>
      </c>
      <c r="BK31" t="s">
        <v>28</v>
      </c>
      <c r="BL31" t="s">
        <v>28</v>
      </c>
      <c r="BM31">
        <v>0.29969199951324632</v>
      </c>
      <c r="BN31">
        <v>0.32248456640499262</v>
      </c>
      <c r="BO31">
        <v>0.3371592190887332</v>
      </c>
      <c r="BP31">
        <v>0.36487516412367921</v>
      </c>
      <c r="BQ31">
        <v>0.37900722907693352</v>
      </c>
      <c r="BR31">
        <v>0.40324942011756915</v>
      </c>
      <c r="BS31">
        <v>0.44330378457071445</v>
      </c>
      <c r="BT31">
        <v>0.51078833081726571</v>
      </c>
      <c r="BU31">
        <v>0.582631714377703</v>
      </c>
      <c r="BV31">
        <v>0.64313540095488131</v>
      </c>
      <c r="BW31">
        <v>0.73154247104170333</v>
      </c>
      <c r="BX31">
        <v>0.82704183399169018</v>
      </c>
      <c r="BY31">
        <v>0.93941306281347581</v>
      </c>
      <c r="BZ31">
        <v>1.003104809969017</v>
      </c>
      <c r="CA31">
        <v>0.8595038283583869</v>
      </c>
      <c r="CB31">
        <v>0.87651628080637756</v>
      </c>
      <c r="CC31">
        <v>0.91521158500128696</v>
      </c>
      <c r="CD31" t="s">
        <v>28</v>
      </c>
      <c r="CE31" t="s">
        <v>28</v>
      </c>
      <c r="CF31" t="s">
        <v>28</v>
      </c>
      <c r="CG31" t="s">
        <v>28</v>
      </c>
    </row>
    <row r="32" spans="1:85" hidden="1" x14ac:dyDescent="0.25">
      <c r="A32" s="52"/>
      <c r="B32" t="s">
        <v>28</v>
      </c>
      <c r="C32" t="s">
        <v>28</v>
      </c>
      <c r="D32" t="s">
        <v>28</v>
      </c>
      <c r="E32" t="s">
        <v>28</v>
      </c>
      <c r="F32">
        <v>0.62569014904286857</v>
      </c>
      <c r="G32">
        <v>0.63590887767667914</v>
      </c>
      <c r="H32">
        <v>0.67267027670123547</v>
      </c>
      <c r="I32">
        <v>0.68735801115541229</v>
      </c>
      <c r="J32">
        <v>0.72021896150766029</v>
      </c>
      <c r="K32">
        <v>0.74296971167579984</v>
      </c>
      <c r="L32">
        <v>0.7469926001420939</v>
      </c>
      <c r="M32">
        <v>0.79136181589558385</v>
      </c>
      <c r="N32">
        <v>0.81180103470254372</v>
      </c>
      <c r="O32">
        <v>0.83819877915518437</v>
      </c>
      <c r="P32">
        <v>0.86857616497142898</v>
      </c>
      <c r="Q32">
        <v>0.93969492901013529</v>
      </c>
      <c r="R32">
        <v>0.95084900881912227</v>
      </c>
      <c r="S32">
        <v>0.97833806396607936</v>
      </c>
      <c r="T32">
        <v>0.9833403330360212</v>
      </c>
      <c r="U32">
        <v>1.0128822706466838</v>
      </c>
      <c r="V32">
        <v>1.0111618335724362</v>
      </c>
      <c r="W32" t="s">
        <v>28</v>
      </c>
      <c r="X32" t="s">
        <v>28</v>
      </c>
      <c r="Y32" t="s">
        <v>28</v>
      </c>
      <c r="Z32" t="s">
        <v>28</v>
      </c>
      <c r="AA32">
        <v>0.16539999999999999</v>
      </c>
      <c r="AB32">
        <v>0.1653</v>
      </c>
      <c r="AC32">
        <v>0.1787</v>
      </c>
      <c r="AD32">
        <v>0.14080000000000001</v>
      </c>
      <c r="AE32">
        <v>0.15529999999999999</v>
      </c>
      <c r="AF32">
        <v>0.15570000000000001</v>
      </c>
      <c r="AG32">
        <v>0.1343</v>
      </c>
      <c r="AH32">
        <v>0.16589999999999999</v>
      </c>
      <c r="AI32">
        <v>0.15290000000000001</v>
      </c>
      <c r="AJ32">
        <v>0.17849999999999999</v>
      </c>
      <c r="AK32">
        <v>0.14180000000000001</v>
      </c>
      <c r="AL32">
        <v>0.14510000000000001</v>
      </c>
      <c r="AM32">
        <v>0.14560000000000001</v>
      </c>
      <c r="AN32">
        <v>0.12609999999999999</v>
      </c>
      <c r="AO32">
        <v>0.13969999999999999</v>
      </c>
      <c r="AP32">
        <v>0.1608</v>
      </c>
      <c r="AQ32">
        <v>0.15740000000000001</v>
      </c>
      <c r="AR32" t="s">
        <v>28</v>
      </c>
      <c r="AS32" t="s">
        <v>28</v>
      </c>
      <c r="AT32" t="s">
        <v>28</v>
      </c>
      <c r="AU32" t="s">
        <v>28</v>
      </c>
      <c r="AV32">
        <v>33165.230468749985</v>
      </c>
      <c r="AW32">
        <v>40692.093749999964</v>
      </c>
      <c r="AX32">
        <v>46102.023437500036</v>
      </c>
      <c r="AY32">
        <v>36928.664062500022</v>
      </c>
      <c r="AZ32">
        <v>43985.09765625</v>
      </c>
      <c r="BA32">
        <v>44220.308593750036</v>
      </c>
      <c r="BB32">
        <v>42103.382812500015</v>
      </c>
      <c r="BC32">
        <v>55745.820312499978</v>
      </c>
      <c r="BD32">
        <v>55040.179687499985</v>
      </c>
      <c r="BE32">
        <v>67506.546875000044</v>
      </c>
      <c r="BF32">
        <v>65154.402343749964</v>
      </c>
      <c r="BG32">
        <v>71254.992187499985</v>
      </c>
      <c r="BH32">
        <v>74671.148437500029</v>
      </c>
      <c r="BI32">
        <v>67594.507812499971</v>
      </c>
      <c r="BJ32">
        <v>73451.085937500058</v>
      </c>
      <c r="BK32">
        <v>81016.718750000015</v>
      </c>
      <c r="BL32">
        <v>86385.624999999956</v>
      </c>
      <c r="BM32" t="s">
        <v>28</v>
      </c>
      <c r="BN32" t="s">
        <v>28</v>
      </c>
      <c r="BO32" t="s">
        <v>28</v>
      </c>
      <c r="BP32" t="s">
        <v>28</v>
      </c>
      <c r="BQ32">
        <v>2.5242784991449246E-3</v>
      </c>
      <c r="BR32">
        <v>2.5732129134498623E-3</v>
      </c>
      <c r="BS32">
        <v>2.7378016448785709E-3</v>
      </c>
      <c r="BT32">
        <v>2.7947852750368437E-3</v>
      </c>
      <c r="BU32">
        <v>2.9371956893297262E-3</v>
      </c>
      <c r="BV32">
        <v>3.0366510472425176E-3</v>
      </c>
      <c r="BW32">
        <v>3.0549257227284348E-3</v>
      </c>
      <c r="BX32">
        <v>3.2633532759761483E-3</v>
      </c>
      <c r="BY32">
        <v>3.369469383440178E-3</v>
      </c>
      <c r="BZ32">
        <v>3.5227970092602139E-3</v>
      </c>
      <c r="CA32">
        <v>3.6842069014199571E-3</v>
      </c>
      <c r="CB32">
        <v>4.0810539616178629E-3</v>
      </c>
      <c r="CC32">
        <v>4.167245554134523E-3</v>
      </c>
      <c r="CD32">
        <v>4.3070588896266708E-3</v>
      </c>
      <c r="CE32">
        <v>4.3555690992721713E-3</v>
      </c>
      <c r="CF32">
        <v>4.5233608977216762E-3</v>
      </c>
      <c r="CG32">
        <v>4.566994267410549E-3</v>
      </c>
    </row>
    <row r="33" spans="1:85" hidden="1" x14ac:dyDescent="0.25">
      <c r="A33" s="52"/>
      <c r="B33">
        <v>0.66166228282784834</v>
      </c>
      <c r="C33">
        <v>0.60543988651553682</v>
      </c>
      <c r="D33">
        <v>0.63781946876339624</v>
      </c>
      <c r="E33">
        <v>0.66146381391482545</v>
      </c>
      <c r="F33">
        <v>0.65862562599219854</v>
      </c>
      <c r="G33">
        <v>0.72876788470453691</v>
      </c>
      <c r="H33">
        <v>0.77755569815204417</v>
      </c>
      <c r="I33">
        <v>0.83510317407328039</v>
      </c>
      <c r="J33">
        <v>0.86580116361369353</v>
      </c>
      <c r="K33">
        <v>0.82448197413910818</v>
      </c>
      <c r="L33">
        <v>0.88488286381976999</v>
      </c>
      <c r="M33">
        <v>0.91585245738995502</v>
      </c>
      <c r="N33">
        <v>0.93025177841216555</v>
      </c>
      <c r="O33">
        <v>0.96329074197872644</v>
      </c>
      <c r="P33">
        <v>1</v>
      </c>
      <c r="Q33">
        <v>1.0372780266341959</v>
      </c>
      <c r="R33">
        <v>1.0620489350928155</v>
      </c>
      <c r="S33">
        <v>1.0775608341393028</v>
      </c>
      <c r="T33">
        <v>1.0886082004351327</v>
      </c>
      <c r="U33">
        <v>1.1082697329625424</v>
      </c>
      <c r="V33">
        <v>1.1229958721332547</v>
      </c>
      <c r="W33">
        <v>-0.16220000000000001</v>
      </c>
      <c r="X33">
        <v>-0.13639999999999999</v>
      </c>
      <c r="Y33">
        <v>-0.1137</v>
      </c>
      <c r="Z33">
        <v>-0.13350000000000001</v>
      </c>
      <c r="AA33">
        <v>-6.9800000000000001E-2</v>
      </c>
      <c r="AB33">
        <v>-5.8999999999999999E-3</v>
      </c>
      <c r="AC33">
        <v>0.02</v>
      </c>
      <c r="AD33">
        <v>6.6500000000000004E-2</v>
      </c>
      <c r="AE33">
        <v>8.6800000000000002E-2</v>
      </c>
      <c r="AF33">
        <v>9.5600000000000004E-2</v>
      </c>
      <c r="AG33">
        <v>0.17319999999999999</v>
      </c>
      <c r="AH33">
        <v>-1.0999999999999999E-2</v>
      </c>
      <c r="AI33">
        <v>-5.0000000000000001E-3</v>
      </c>
      <c r="AJ33">
        <v>2.2700000000000001E-2</v>
      </c>
      <c r="AK33">
        <v>3.7499999999999999E-2</v>
      </c>
      <c r="AL33">
        <v>6.7699999999999996E-2</v>
      </c>
      <c r="AM33">
        <v>6.6000000000000003E-2</v>
      </c>
      <c r="AN33">
        <v>4.5400000000000003E-2</v>
      </c>
      <c r="AO33">
        <v>5.57E-2</v>
      </c>
      <c r="AP33">
        <v>4.8300000000000003E-2</v>
      </c>
      <c r="AQ33">
        <v>2.6599999999999999E-2</v>
      </c>
      <c r="AR33">
        <v>10044.4794921875</v>
      </c>
      <c r="AS33">
        <v>9567.3535156249927</v>
      </c>
      <c r="AT33">
        <v>10205.955078124995</v>
      </c>
      <c r="AU33">
        <v>12532.918945312502</v>
      </c>
      <c r="AV33">
        <v>14962.531249999995</v>
      </c>
      <c r="AW33">
        <v>14244.821289062509</v>
      </c>
      <c r="AX33">
        <v>15446.033203124995</v>
      </c>
      <c r="AY33">
        <v>20328.742187499996</v>
      </c>
      <c r="AZ33">
        <v>33069.957031250022</v>
      </c>
      <c r="BA33">
        <v>30060.527343749993</v>
      </c>
      <c r="BB33">
        <v>25288.914062500007</v>
      </c>
      <c r="BC33">
        <v>27909.244140624996</v>
      </c>
      <c r="BD33">
        <v>26182.478515625004</v>
      </c>
      <c r="BE33">
        <v>24080.183593749982</v>
      </c>
      <c r="BF33">
        <v>27173.46875</v>
      </c>
      <c r="BG33">
        <v>27978.261718750025</v>
      </c>
      <c r="BH33">
        <v>29393.283203124996</v>
      </c>
      <c r="BI33">
        <v>39243.093749999971</v>
      </c>
      <c r="BJ33">
        <v>41244.429687499964</v>
      </c>
      <c r="BK33">
        <v>39781.777343749978</v>
      </c>
      <c r="BL33">
        <v>53307.249999999971</v>
      </c>
      <c r="BM33">
        <v>4.0822784614721434E-3</v>
      </c>
      <c r="BN33">
        <v>3.7469990976122963E-3</v>
      </c>
      <c r="BO33">
        <v>3.9284905926224431E-3</v>
      </c>
      <c r="BP33">
        <v>4.020294983754137E-3</v>
      </c>
      <c r="BQ33">
        <v>3.9751213620841065E-3</v>
      </c>
      <c r="BR33">
        <v>4.4293607746410009E-3</v>
      </c>
      <c r="BS33">
        <v>4.7891611890627569E-3</v>
      </c>
      <c r="BT33">
        <v>5.2213462919786851E-3</v>
      </c>
      <c r="BU33">
        <v>5.5176678439835701E-3</v>
      </c>
      <c r="BV33">
        <v>5.4589435333923996E-3</v>
      </c>
      <c r="BW33">
        <v>5.9670655803289374E-3</v>
      </c>
      <c r="BX33">
        <v>6.345559512909116E-3</v>
      </c>
      <c r="BY33">
        <v>6.5788192173420633E-3</v>
      </c>
      <c r="BZ33">
        <v>6.9133565956942915E-3</v>
      </c>
      <c r="CA33">
        <v>7.3042420270857337E-3</v>
      </c>
      <c r="CB33">
        <v>7.7442859835173865E-3</v>
      </c>
      <c r="CC33">
        <v>8.10965460938755E-3</v>
      </c>
      <c r="CD33">
        <v>8.4617438310797821E-3</v>
      </c>
      <c r="CE33">
        <v>8.7903565936685735E-3</v>
      </c>
      <c r="CF33">
        <v>9.1719992110840184E-3</v>
      </c>
      <c r="CG33">
        <v>9.6066472331573435E-3</v>
      </c>
    </row>
    <row r="34" spans="1:85" hidden="1" x14ac:dyDescent="0.25">
      <c r="A34" s="52"/>
      <c r="B34">
        <v>0.7149805067117434</v>
      </c>
      <c r="C34">
        <v>0.64836595283973841</v>
      </c>
      <c r="D34">
        <v>0.62194724808019552</v>
      </c>
      <c r="E34">
        <v>0.63699084217798252</v>
      </c>
      <c r="F34">
        <v>0.66371661847969488</v>
      </c>
      <c r="G34">
        <v>0.69544733012319648</v>
      </c>
      <c r="H34">
        <v>0.73168879416773658</v>
      </c>
      <c r="I34">
        <v>0.76315051483719443</v>
      </c>
      <c r="J34">
        <v>0.79843637112994914</v>
      </c>
      <c r="K34">
        <v>0.81832149002573218</v>
      </c>
      <c r="L34">
        <v>0.86268988308980943</v>
      </c>
      <c r="M34">
        <v>0.89323997964792923</v>
      </c>
      <c r="N34">
        <v>0.90519942539982001</v>
      </c>
      <c r="O34">
        <v>0.92607505009624835</v>
      </c>
      <c r="P34">
        <v>0.95839046552094698</v>
      </c>
      <c r="Q34">
        <v>0.9903468932559909</v>
      </c>
      <c r="R34">
        <v>1</v>
      </c>
      <c r="S34">
        <v>1.0265462371913243</v>
      </c>
      <c r="T34">
        <v>1.0475980790685337</v>
      </c>
      <c r="U34">
        <v>1.0540079576044337</v>
      </c>
      <c r="V34">
        <v>1.0472838467820129</v>
      </c>
      <c r="W34">
        <v>0.25340000000000001</v>
      </c>
      <c r="X34">
        <v>0.25669999999999998</v>
      </c>
      <c r="Y34">
        <v>0.14219999999999999</v>
      </c>
      <c r="Z34">
        <v>0.13619999999999999</v>
      </c>
      <c r="AA34">
        <v>0.12920000000000001</v>
      </c>
      <c r="AB34">
        <v>0.14649999999999999</v>
      </c>
      <c r="AC34">
        <v>0.1699</v>
      </c>
      <c r="AD34">
        <v>0.1628</v>
      </c>
      <c r="AE34">
        <v>0.1696</v>
      </c>
      <c r="AF34">
        <v>0.17499999999999999</v>
      </c>
      <c r="AG34">
        <v>0.1716</v>
      </c>
      <c r="AH34">
        <v>0.18240000000000001</v>
      </c>
      <c r="AI34">
        <v>0.17330000000000001</v>
      </c>
      <c r="AJ34">
        <v>0.16070000000000001</v>
      </c>
      <c r="AK34">
        <v>0.1701</v>
      </c>
      <c r="AL34">
        <v>0.1782</v>
      </c>
      <c r="AM34">
        <v>0.18529999999999999</v>
      </c>
      <c r="AN34">
        <v>0.193</v>
      </c>
      <c r="AO34">
        <v>0.20910000000000001</v>
      </c>
      <c r="AP34">
        <v>0.20180000000000001</v>
      </c>
      <c r="AQ34">
        <v>0.19850000000000001</v>
      </c>
      <c r="AR34">
        <v>135961.96875</v>
      </c>
      <c r="AS34">
        <v>102251.1875</v>
      </c>
      <c r="AT34">
        <v>81757.6875</v>
      </c>
      <c r="AU34">
        <v>71022.851562500015</v>
      </c>
      <c r="AV34">
        <v>80131.156249999971</v>
      </c>
      <c r="AW34">
        <v>87396.078124999956</v>
      </c>
      <c r="AX34">
        <v>108432.04687500003</v>
      </c>
      <c r="AY34">
        <v>129554.9531250001</v>
      </c>
      <c r="AZ34">
        <v>156785.21875</v>
      </c>
      <c r="BA34">
        <v>178181.78125000012</v>
      </c>
      <c r="BB34">
        <v>188809.15625000012</v>
      </c>
      <c r="BC34">
        <v>196132.50000000012</v>
      </c>
      <c r="BD34">
        <v>169852.64062499988</v>
      </c>
      <c r="BE34">
        <v>157636.31250000012</v>
      </c>
      <c r="BF34">
        <v>162823.23437500012</v>
      </c>
      <c r="BG34">
        <v>186795.21875000017</v>
      </c>
      <c r="BH34">
        <v>189444.99999999983</v>
      </c>
      <c r="BI34">
        <v>219993.99999999994</v>
      </c>
      <c r="BJ34">
        <v>273418.65625000017</v>
      </c>
      <c r="BK34">
        <v>284227.78124999994</v>
      </c>
      <c r="BL34">
        <v>251522.48437500006</v>
      </c>
      <c r="BM34">
        <v>1.7370185837918987E-2</v>
      </c>
      <c r="BN34">
        <v>1.5315345184040648E-2</v>
      </c>
      <c r="BO34">
        <v>1.4201609155292378E-2</v>
      </c>
      <c r="BP34">
        <v>1.4526219806163112E-2</v>
      </c>
      <c r="BQ34">
        <v>1.5042135236881082E-2</v>
      </c>
      <c r="BR34">
        <v>1.5818106722585549E-2</v>
      </c>
      <c r="BS34">
        <v>1.690577499067452E-2</v>
      </c>
      <c r="BT34">
        <v>1.7956555891573994E-2</v>
      </c>
      <c r="BU34">
        <v>1.9235456697754109E-2</v>
      </c>
      <c r="BV34">
        <v>2.0205508777432192E-2</v>
      </c>
      <c r="BW34">
        <v>2.11355251048242E-2</v>
      </c>
      <c r="BX34">
        <v>2.2055351679157363E-2</v>
      </c>
      <c r="BY34">
        <v>2.2341708747866031E-2</v>
      </c>
      <c r="BZ34">
        <v>2.2686165264602126E-2</v>
      </c>
      <c r="CA34">
        <v>2.358368782007355E-2</v>
      </c>
      <c r="CB34">
        <v>2.4857394632016281E-2</v>
      </c>
      <c r="CC34">
        <v>2.5763410276453933E-2</v>
      </c>
      <c r="CD34">
        <v>2.7364738785526612E-2</v>
      </c>
      <c r="CE34">
        <v>2.9208369034569328E-2</v>
      </c>
      <c r="CF34">
        <v>3.0681359230289355E-2</v>
      </c>
      <c r="CG34">
        <v>3.1154393511080614E-2</v>
      </c>
    </row>
    <row r="35" spans="1:85" hidden="1" x14ac:dyDescent="0.25">
      <c r="A35" s="52"/>
      <c r="B35">
        <v>0.36569836735725314</v>
      </c>
      <c r="C35">
        <v>0.38488075137138283</v>
      </c>
      <c r="D35">
        <v>0.39013016223907399</v>
      </c>
      <c r="E35">
        <v>0.39436551928520186</v>
      </c>
      <c r="F35">
        <v>0.39073556661605813</v>
      </c>
      <c r="G35">
        <v>0.40267604589462191</v>
      </c>
      <c r="H35">
        <v>0.42285370826721091</v>
      </c>
      <c r="I35">
        <v>0.46487203240394476</v>
      </c>
      <c r="J35">
        <v>0.50113350152969294</v>
      </c>
      <c r="K35">
        <v>0.51984751224517778</v>
      </c>
      <c r="L35">
        <v>0.552179455757141</v>
      </c>
      <c r="M35">
        <v>0.58202308416366477</v>
      </c>
      <c r="N35">
        <v>0.57693517208099321</v>
      </c>
      <c r="O35">
        <v>0.57312697172164895</v>
      </c>
      <c r="P35">
        <v>0.59625500440597468</v>
      </c>
      <c r="Q35">
        <v>0.64845812320709229</v>
      </c>
      <c r="R35">
        <v>0.69635128974914484</v>
      </c>
      <c r="S35">
        <v>0.74045717716216974</v>
      </c>
      <c r="T35">
        <v>0.77267080545425404</v>
      </c>
      <c r="U35">
        <v>0.7998272776603691</v>
      </c>
      <c r="V35">
        <v>0.82278078794479304</v>
      </c>
      <c r="W35">
        <v>0.414931368646273</v>
      </c>
      <c r="X35">
        <v>0.43587115109230501</v>
      </c>
      <c r="Y35">
        <v>0.41993388495530498</v>
      </c>
      <c r="Z35">
        <v>0.415297404991393</v>
      </c>
      <c r="AA35">
        <v>0.40305864644357098</v>
      </c>
      <c r="AB35">
        <v>0.40567110253645999</v>
      </c>
      <c r="AC35">
        <v>0.40156111056273902</v>
      </c>
      <c r="AD35">
        <v>0.231190192377421</v>
      </c>
      <c r="AE35">
        <v>0.234226517709065</v>
      </c>
      <c r="AF35">
        <v>0.24722239957289999</v>
      </c>
      <c r="AG35">
        <v>0.28066095899133198</v>
      </c>
      <c r="AH35">
        <v>0.313963825526688</v>
      </c>
      <c r="AI35">
        <v>0.366124964476851</v>
      </c>
      <c r="AJ35">
        <v>0.35881483565278999</v>
      </c>
      <c r="AK35">
        <v>0.35638740047862799</v>
      </c>
      <c r="AL35">
        <v>0.344116979230155</v>
      </c>
      <c r="AM35">
        <v>0.34977212657020101</v>
      </c>
      <c r="AN35">
        <v>0.38870645144126598</v>
      </c>
      <c r="AO35">
        <v>0.40352292742387602</v>
      </c>
      <c r="AP35">
        <v>0.40181918588835103</v>
      </c>
      <c r="AQ35">
        <v>0.42079860797624802</v>
      </c>
      <c r="AR35">
        <v>596835.06249998347</v>
      </c>
      <c r="AS35">
        <v>746640.68749998685</v>
      </c>
      <c r="AT35">
        <v>770343.43750002305</v>
      </c>
      <c r="AU35">
        <v>814782.68749996228</v>
      </c>
      <c r="AV35">
        <v>810152.18750002945</v>
      </c>
      <c r="AW35">
        <v>863632.7499999837</v>
      </c>
      <c r="AX35">
        <v>977009.31250002177</v>
      </c>
      <c r="AY35">
        <v>899195.499999961</v>
      </c>
      <c r="AZ35">
        <v>1188670.124999997</v>
      </c>
      <c r="BA35">
        <v>1248955.2499999728</v>
      </c>
      <c r="BB35">
        <v>1337502.0000000231</v>
      </c>
      <c r="BC35">
        <v>1502198.8750000647</v>
      </c>
      <c r="BD35">
        <v>1530713.3750000191</v>
      </c>
      <c r="BE35">
        <v>1534742.8750000671</v>
      </c>
      <c r="BF35">
        <v>1631952.2499999707</v>
      </c>
      <c r="BG35">
        <v>1867266.5000000538</v>
      </c>
      <c r="BH35">
        <v>2471128.2499999441</v>
      </c>
      <c r="BI35">
        <v>2827818.0000000191</v>
      </c>
      <c r="BJ35">
        <v>3252411.750000143</v>
      </c>
      <c r="BK35">
        <v>3519307.7500001094</v>
      </c>
      <c r="BL35">
        <v>3666080.4999999325</v>
      </c>
      <c r="BM35">
        <v>1.4916727473341627E-3</v>
      </c>
      <c r="BN35">
        <v>1.6439902654902833E-3</v>
      </c>
      <c r="BO35">
        <v>1.7457449124236146E-3</v>
      </c>
      <c r="BP35">
        <v>1.8579360543613105E-3</v>
      </c>
      <c r="BQ35">
        <v>1.9291549986590422E-3</v>
      </c>
      <c r="BR35">
        <v>2.0750652539538316E-3</v>
      </c>
      <c r="BS35">
        <v>2.2677187646489845E-3</v>
      </c>
      <c r="BT35">
        <v>2.5734348161372176E-3</v>
      </c>
      <c r="BU35">
        <v>2.875115681339318E-3</v>
      </c>
      <c r="BV35">
        <v>3.078945478810506E-3</v>
      </c>
      <c r="BW35">
        <v>3.3782404962453645E-3</v>
      </c>
      <c r="BX35">
        <v>3.6965608074607807E-3</v>
      </c>
      <c r="BY35">
        <v>3.7851212860617995E-3</v>
      </c>
      <c r="BZ35">
        <v>3.8722417565264016E-3</v>
      </c>
      <c r="CA35">
        <v>4.1705721325242581E-3</v>
      </c>
      <c r="CB35">
        <v>4.7057455803056602E-3</v>
      </c>
      <c r="CC35">
        <v>5.3019511236553785E-3</v>
      </c>
      <c r="CD35">
        <v>5.93121443568551E-3</v>
      </c>
      <c r="CE35">
        <v>6.5114304904994947E-3</v>
      </c>
      <c r="CF35">
        <v>7.0918912866489228E-3</v>
      </c>
      <c r="CG35">
        <v>7.67794005528685E-3</v>
      </c>
    </row>
    <row r="36" spans="1:85" hidden="1" x14ac:dyDescent="0.25">
      <c r="A36" s="52"/>
      <c r="B36">
        <v>0.54724729061126687</v>
      </c>
      <c r="C36">
        <v>0.592817783355712</v>
      </c>
      <c r="D36">
        <v>0.60889852046966508</v>
      </c>
      <c r="E36">
        <v>0.60271555185317882</v>
      </c>
      <c r="F36">
        <v>0.5472249388694761</v>
      </c>
      <c r="G36">
        <v>0.43290999531745911</v>
      </c>
      <c r="H36">
        <v>0.49738025665283181</v>
      </c>
      <c r="I36">
        <v>0.55775201320648116</v>
      </c>
      <c r="J36">
        <v>0.57856333255767811</v>
      </c>
      <c r="K36">
        <v>0.61015909910202004</v>
      </c>
      <c r="L36">
        <v>0.62023156881332309</v>
      </c>
      <c r="M36">
        <v>0.61861932277679388</v>
      </c>
      <c r="N36">
        <v>0.63424569368362438</v>
      </c>
      <c r="O36">
        <v>0.64940589666366499</v>
      </c>
      <c r="P36">
        <v>0.68631404638290394</v>
      </c>
      <c r="Q36">
        <v>0.69434398412704423</v>
      </c>
      <c r="R36">
        <v>0.69307017326354925</v>
      </c>
      <c r="S36">
        <v>0.72547233104705811</v>
      </c>
      <c r="T36">
        <v>0.76599377393722479</v>
      </c>
      <c r="U36">
        <v>0.79240298271179088</v>
      </c>
      <c r="V36">
        <v>0.80889463424682595</v>
      </c>
      <c r="W36">
        <v>0.327046292776211</v>
      </c>
      <c r="X36">
        <v>0.34819326049572102</v>
      </c>
      <c r="Y36">
        <v>0.333484845916041</v>
      </c>
      <c r="Z36">
        <v>0.28258731237989798</v>
      </c>
      <c r="AA36">
        <v>0.245483574753735</v>
      </c>
      <c r="AB36">
        <v>0.18958749499403599</v>
      </c>
      <c r="AC36">
        <v>0.212699642057047</v>
      </c>
      <c r="AD36">
        <v>0.22981973632893099</v>
      </c>
      <c r="AE36">
        <v>0.22776399959895399</v>
      </c>
      <c r="AF36">
        <v>0.257826566623168</v>
      </c>
      <c r="AG36">
        <v>0.25488055358390499</v>
      </c>
      <c r="AH36">
        <v>0.254580598819309</v>
      </c>
      <c r="AI36">
        <v>0.23129551654087499</v>
      </c>
      <c r="AJ36">
        <v>0.21878377118278899</v>
      </c>
      <c r="AK36">
        <v>0.250821088074556</v>
      </c>
      <c r="AL36">
        <v>0.245620063508182</v>
      </c>
      <c r="AM36">
        <v>0.25759523853905802</v>
      </c>
      <c r="AN36">
        <v>0.23239189598301599</v>
      </c>
      <c r="AO36">
        <v>0.22033091640306501</v>
      </c>
      <c r="AP36">
        <v>0.238443377756895</v>
      </c>
      <c r="AQ36">
        <v>0.21195839172633499</v>
      </c>
      <c r="AR36">
        <v>1029.1903076171843</v>
      </c>
      <c r="AS36">
        <v>1075.3424072265591</v>
      </c>
      <c r="AT36">
        <v>1089.1879882812527</v>
      </c>
      <c r="AU36">
        <v>1112.2640380859343</v>
      </c>
      <c r="AV36">
        <v>740.76556396483966</v>
      </c>
      <c r="AW36">
        <v>527.68389892577943</v>
      </c>
      <c r="AX36">
        <v>658.21038818359625</v>
      </c>
      <c r="AY36">
        <v>1015.5807495117126</v>
      </c>
      <c r="AZ36">
        <v>1159.1187744140564</v>
      </c>
      <c r="BA36">
        <v>1353.2884521484316</v>
      </c>
      <c r="BB36">
        <v>1413.259765625002</v>
      </c>
      <c r="BC36">
        <v>1283.4857177734373</v>
      </c>
      <c r="BD36">
        <v>1324.2858886718702</v>
      </c>
      <c r="BE36">
        <v>1318.8786621093693</v>
      </c>
      <c r="BF36">
        <v>1613.8198242187432</v>
      </c>
      <c r="BG36">
        <v>1527.7952880859352</v>
      </c>
      <c r="BH36">
        <v>1374.2343750000016</v>
      </c>
      <c r="BI36">
        <v>1462.565795898427</v>
      </c>
      <c r="BJ36">
        <v>1663.3500976562552</v>
      </c>
      <c r="BK36">
        <v>2012.9390869140532</v>
      </c>
      <c r="BL36">
        <v>1918.4923095703061</v>
      </c>
      <c r="BM36">
        <v>4.5851593177939284E-3</v>
      </c>
      <c r="BN36">
        <v>5.1191691613512004E-3</v>
      </c>
      <c r="BO36">
        <v>5.4102839677211785E-3</v>
      </c>
      <c r="BP36">
        <v>5.4860736343752478E-3</v>
      </c>
      <c r="BQ36">
        <v>5.5631374392110739E-3</v>
      </c>
      <c r="BR36">
        <v>4.669902137625687E-3</v>
      </c>
      <c r="BS36">
        <v>5.5568014567433446E-3</v>
      </c>
      <c r="BT36">
        <v>6.4384711644157834E-3</v>
      </c>
      <c r="BU36">
        <v>6.9015055794635558E-3</v>
      </c>
      <c r="BV36">
        <v>7.5285346633110328E-3</v>
      </c>
      <c r="BW36">
        <v>7.8895622250417883E-3</v>
      </c>
      <c r="BX36">
        <v>8.0292380916262129E-3</v>
      </c>
      <c r="BY36">
        <v>8.4393507434475917E-3</v>
      </c>
      <c r="BZ36">
        <v>8.7736635012912196E-3</v>
      </c>
      <c r="CA36">
        <v>9.4192685203580637E-3</v>
      </c>
      <c r="CB36">
        <v>9.7465061405585755E-3</v>
      </c>
      <c r="CC36">
        <v>9.9994550870433612E-3</v>
      </c>
      <c r="CD36">
        <v>1.0589199765695605E-2</v>
      </c>
      <c r="CE36">
        <v>1.1345400360942278E-2</v>
      </c>
      <c r="CF36">
        <v>1.2085799834801743E-2</v>
      </c>
      <c r="CG36">
        <v>1.2714114783342643E-2</v>
      </c>
    </row>
    <row r="37" spans="1:85" hidden="1" x14ac:dyDescent="0.25">
      <c r="A37" s="52"/>
      <c r="B37">
        <v>0.50392377376556297</v>
      </c>
      <c r="C37">
        <v>0.57856422662734908</v>
      </c>
      <c r="D37">
        <v>0.59790754318237271</v>
      </c>
      <c r="E37">
        <v>0.56878560781478826</v>
      </c>
      <c r="F37">
        <v>0.63424366712570113</v>
      </c>
      <c r="G37">
        <v>0.65831381082534701</v>
      </c>
      <c r="H37">
        <v>0.69316798448562633</v>
      </c>
      <c r="I37">
        <v>0.6987379193305957</v>
      </c>
      <c r="J37">
        <v>0.70300465822219815</v>
      </c>
      <c r="K37">
        <v>0.67711371183395319</v>
      </c>
      <c r="L37">
        <v>0.74342316389083818</v>
      </c>
      <c r="M37">
        <v>0.81245851516723611</v>
      </c>
      <c r="N37">
        <v>0.86562389135360651</v>
      </c>
      <c r="O37">
        <v>0.91747331619262595</v>
      </c>
      <c r="P37">
        <v>0.93198978900909402</v>
      </c>
      <c r="Q37">
        <v>0.957158863544464</v>
      </c>
      <c r="R37">
        <v>0.97323852777481001</v>
      </c>
      <c r="S37">
        <v>0.96386879682540805</v>
      </c>
      <c r="T37">
        <v>0.97609120607375999</v>
      </c>
      <c r="U37">
        <v>1.0138585567474301</v>
      </c>
      <c r="V37">
        <v>1.0035712718963601</v>
      </c>
      <c r="W37">
        <v>0.19328270095518699</v>
      </c>
      <c r="X37">
        <v>0.201953243335215</v>
      </c>
      <c r="Y37">
        <v>0.182686504663676</v>
      </c>
      <c r="Z37">
        <v>0.19935960372394801</v>
      </c>
      <c r="AA37">
        <v>0.21895029741241601</v>
      </c>
      <c r="AB37">
        <v>0.22330286514571601</v>
      </c>
      <c r="AC37">
        <v>0.22635885847825701</v>
      </c>
      <c r="AD37">
        <v>0.230938000803281</v>
      </c>
      <c r="AE37">
        <v>0.24202450129105399</v>
      </c>
      <c r="AF37">
        <v>0.20638449187464999</v>
      </c>
      <c r="AG37">
        <v>0.23301172075312099</v>
      </c>
      <c r="AH37">
        <v>0.25098340530726898</v>
      </c>
      <c r="AI37">
        <v>0.26710995813801203</v>
      </c>
      <c r="AJ37">
        <v>0.26135349777013001</v>
      </c>
      <c r="AK37">
        <v>0.27184887365204002</v>
      </c>
      <c r="AL37">
        <v>0.27995623870777703</v>
      </c>
      <c r="AM37">
        <v>0.28908671614412601</v>
      </c>
      <c r="AN37">
        <v>0.27934047263252298</v>
      </c>
      <c r="AO37">
        <v>0.28716868719973199</v>
      </c>
      <c r="AP37">
        <v>0.30279892359362198</v>
      </c>
      <c r="AQ37">
        <v>0.29710994090767201</v>
      </c>
      <c r="AR37">
        <v>13245.199218749965</v>
      </c>
      <c r="AS37">
        <v>15682.965820312493</v>
      </c>
      <c r="AT37">
        <v>14789.118164062536</v>
      </c>
      <c r="AU37">
        <v>15926.742187499929</v>
      </c>
      <c r="AV37">
        <v>20395.980468750055</v>
      </c>
      <c r="AW37">
        <v>22589.970703125939</v>
      </c>
      <c r="AX37">
        <v>25027.738281250975</v>
      </c>
      <c r="AY37">
        <v>26571.656249999924</v>
      </c>
      <c r="AZ37">
        <v>29334.45703124916</v>
      </c>
      <c r="BA37">
        <v>23240.041015625509</v>
      </c>
      <c r="BB37">
        <v>26490.396484375495</v>
      </c>
      <c r="BC37">
        <v>34209.988281248472</v>
      </c>
      <c r="BD37">
        <v>41848.320312499047</v>
      </c>
      <c r="BE37">
        <v>46317.558593751091</v>
      </c>
      <c r="BF37">
        <v>49811.687500001695</v>
      </c>
      <c r="BG37">
        <v>57775.05859374877</v>
      </c>
      <c r="BH37">
        <v>64925.835937503049</v>
      </c>
      <c r="BI37">
        <v>65250.87499999912</v>
      </c>
      <c r="BJ37">
        <v>69963.88281250032</v>
      </c>
      <c r="BK37">
        <v>81258.867187498385</v>
      </c>
      <c r="BL37">
        <v>80608.796875003929</v>
      </c>
      <c r="BM37">
        <v>2.8774810279771981E-3</v>
      </c>
      <c r="BN37">
        <v>3.3338147761849718E-3</v>
      </c>
      <c r="BO37">
        <v>3.4632453221927879E-3</v>
      </c>
      <c r="BP37">
        <v>3.3128316648824907E-3</v>
      </c>
      <c r="BQ37">
        <v>3.7370592619259046E-3</v>
      </c>
      <c r="BR37">
        <v>3.9275916206775877E-3</v>
      </c>
      <c r="BS37">
        <v>4.1940352642914607E-3</v>
      </c>
      <c r="BT37">
        <v>4.340269211532047E-3</v>
      </c>
      <c r="BU37">
        <v>4.4898454439227719E-3</v>
      </c>
      <c r="BV37">
        <v>4.3294612248710321E-3</v>
      </c>
      <c r="BW37">
        <v>4.7911361968286052E-3</v>
      </c>
      <c r="BX37">
        <v>5.3608889290314441E-3</v>
      </c>
      <c r="BY37">
        <v>5.8862315030280858E-3</v>
      </c>
      <c r="BZ37">
        <v>6.4211670932428815E-3</v>
      </c>
      <c r="CA37">
        <v>6.7010074088208966E-3</v>
      </c>
      <c r="CB37">
        <v>7.1050851312631199E-3</v>
      </c>
      <c r="CC37">
        <v>7.5723180705373908E-3</v>
      </c>
      <c r="CD37">
        <v>7.7836654508476651E-3</v>
      </c>
      <c r="CE37">
        <v>8.1730991858683308E-3</v>
      </c>
      <c r="CF37">
        <v>8.8610649659736657E-3</v>
      </c>
      <c r="CG37">
        <v>9.1217843382000886E-3</v>
      </c>
    </row>
    <row r="38" spans="1:85" hidden="1" x14ac:dyDescent="0.25">
      <c r="A38" s="52"/>
      <c r="B38">
        <v>0.49753892421722395</v>
      </c>
      <c r="C38">
        <v>0.47451269626617398</v>
      </c>
      <c r="D38">
        <v>0.49764248728752114</v>
      </c>
      <c r="E38">
        <v>0.50391823053359897</v>
      </c>
      <c r="F38">
        <v>0.513316869735717</v>
      </c>
      <c r="G38">
        <v>0.53552269935607921</v>
      </c>
      <c r="H38">
        <v>0.55864965915679898</v>
      </c>
      <c r="I38">
        <v>0.5664787292480461</v>
      </c>
      <c r="J38">
        <v>0.5698183178901669</v>
      </c>
      <c r="K38">
        <v>0.56331908702850286</v>
      </c>
      <c r="L38">
        <v>0.62501764297485285</v>
      </c>
      <c r="M38">
        <v>0.62794190645217796</v>
      </c>
      <c r="N38">
        <v>0.69494438171386674</v>
      </c>
      <c r="O38">
        <v>0.74927681684493985</v>
      </c>
      <c r="P38">
        <v>0.81060826778411754</v>
      </c>
      <c r="Q38">
        <v>0.83817255496978704</v>
      </c>
      <c r="R38">
        <v>0.86328953504562334</v>
      </c>
      <c r="S38">
        <v>0.89971625804901123</v>
      </c>
      <c r="T38">
        <v>0.96398675441741899</v>
      </c>
      <c r="U38">
        <v>1.0078940391540501</v>
      </c>
      <c r="V38">
        <v>1.0376902818679801</v>
      </c>
      <c r="W38">
        <v>8.9273268372509498E-2</v>
      </c>
      <c r="X38">
        <v>6.1172912410623101E-2</v>
      </c>
      <c r="Y38">
        <v>0.119458706314769</v>
      </c>
      <c r="Z38">
        <v>6.6703253108174404E-2</v>
      </c>
      <c r="AA38">
        <v>9.6642356449511899E-2</v>
      </c>
      <c r="AB38">
        <v>0.11145754377226701</v>
      </c>
      <c r="AC38">
        <v>0.122156142991405</v>
      </c>
      <c r="AD38">
        <v>0.13564805283718701</v>
      </c>
      <c r="AE38">
        <v>0.14725318351594899</v>
      </c>
      <c r="AF38">
        <v>0.15717254730729399</v>
      </c>
      <c r="AG38">
        <v>0.207630710201191</v>
      </c>
      <c r="AH38">
        <v>0.174226030334932</v>
      </c>
      <c r="AI38">
        <v>0.22278510602887899</v>
      </c>
      <c r="AJ38">
        <v>0.218484844478816</v>
      </c>
      <c r="AK38">
        <v>0.24182948382200001</v>
      </c>
      <c r="AL38">
        <v>0.239487662063227</v>
      </c>
      <c r="AM38">
        <v>0.227119501599753</v>
      </c>
      <c r="AN38">
        <v>0.23324811519595601</v>
      </c>
      <c r="AO38">
        <v>0.26732934789145701</v>
      </c>
      <c r="AP38">
        <v>0.27166239286802701</v>
      </c>
      <c r="AQ38">
        <v>0.288671722045796</v>
      </c>
      <c r="AR38">
        <v>3171.1008300781232</v>
      </c>
      <c r="AS38">
        <v>2368.6037597656255</v>
      </c>
      <c r="AT38">
        <v>3330.18603515626</v>
      </c>
      <c r="AU38">
        <v>2411.0263671875041</v>
      </c>
      <c r="AV38">
        <v>3082.7202148437664</v>
      </c>
      <c r="AW38">
        <v>3924.10473632813</v>
      </c>
      <c r="AX38">
        <v>4419.0366210937491</v>
      </c>
      <c r="AY38">
        <v>5161.4345703125164</v>
      </c>
      <c r="AZ38">
        <v>5727.0712890625236</v>
      </c>
      <c r="BA38">
        <v>6540.1743164062218</v>
      </c>
      <c r="BB38">
        <v>9199.7499999999909</v>
      </c>
      <c r="BC38">
        <v>8489.6230468749836</v>
      </c>
      <c r="BD38">
        <v>11464.709960937502</v>
      </c>
      <c r="BE38">
        <v>13128.811523437471</v>
      </c>
      <c r="BF38">
        <v>15825.083007812502</v>
      </c>
      <c r="BG38">
        <v>15799.616210937547</v>
      </c>
      <c r="BH38">
        <v>16139.3984375</v>
      </c>
      <c r="BI38">
        <v>18101.21679687496</v>
      </c>
      <c r="BJ38">
        <v>22650.703124999713</v>
      </c>
      <c r="BK38">
        <v>24529.57226562612</v>
      </c>
      <c r="BL38">
        <v>27292.673828125651</v>
      </c>
      <c r="BM38">
        <v>2.8438727364213422E-3</v>
      </c>
      <c r="BN38">
        <v>2.769229966362024E-3</v>
      </c>
      <c r="BO38">
        <v>2.9788370272330151E-3</v>
      </c>
      <c r="BP38">
        <v>3.0810819064178243E-3</v>
      </c>
      <c r="BQ38">
        <v>3.2163392189453592E-3</v>
      </c>
      <c r="BR38">
        <v>3.4705627500169847E-3</v>
      </c>
      <c r="BS38">
        <v>3.6889463618657611E-3</v>
      </c>
      <c r="BT38">
        <v>3.8223208273062167E-3</v>
      </c>
      <c r="BU38">
        <v>3.9234553300868903E-3</v>
      </c>
      <c r="BV38">
        <v>3.9812775036319227E-3</v>
      </c>
      <c r="BW38">
        <v>4.4690465847738673E-3</v>
      </c>
      <c r="BX38">
        <v>4.4587065237009886E-3</v>
      </c>
      <c r="BY38">
        <v>4.9683729869370681E-3</v>
      </c>
      <c r="BZ38">
        <v>5.4162052613169979E-3</v>
      </c>
      <c r="CA38">
        <v>5.9714238799489531E-3</v>
      </c>
      <c r="CB38">
        <v>6.3124921557514927E-3</v>
      </c>
      <c r="CC38">
        <v>6.5917161809767953E-3</v>
      </c>
      <c r="CD38">
        <v>7.0469002263486387E-3</v>
      </c>
      <c r="CE38">
        <v>7.8331043700071452E-3</v>
      </c>
      <c r="CF38">
        <v>8.5131974836353038E-3</v>
      </c>
      <c r="CG38">
        <v>9.1385581890788981E-3</v>
      </c>
    </row>
    <row r="39" spans="1:85" hidden="1" x14ac:dyDescent="0.25">
      <c r="A39" s="52"/>
      <c r="B39">
        <v>0.55672025680541881</v>
      </c>
      <c r="C39">
        <v>0.57064068317413286</v>
      </c>
      <c r="D39">
        <v>0.59332162141799893</v>
      </c>
      <c r="E39">
        <v>0.61007690429687489</v>
      </c>
      <c r="F39">
        <v>0.62843877077102595</v>
      </c>
      <c r="G39">
        <v>0.60521465539932207</v>
      </c>
      <c r="H39">
        <v>0.58934032917022705</v>
      </c>
      <c r="I39">
        <v>0.66152578592300404</v>
      </c>
      <c r="J39">
        <v>0.95646345615386896</v>
      </c>
      <c r="K39">
        <v>0.95521157979965199</v>
      </c>
      <c r="L39">
        <v>0.98130327463150002</v>
      </c>
      <c r="M39">
        <v>1.0256659984588601</v>
      </c>
      <c r="N39">
        <v>0.99736654758453303</v>
      </c>
      <c r="O39">
        <v>0.99095505475997903</v>
      </c>
      <c r="P39">
        <v>0.96163636445999101</v>
      </c>
      <c r="Q39">
        <v>0.91569006443023604</v>
      </c>
      <c r="R39">
        <v>0.88779443502426081</v>
      </c>
      <c r="S39">
        <v>0.90260463953018122</v>
      </c>
      <c r="T39">
        <v>0.91750955581664995</v>
      </c>
      <c r="U39">
        <v>0.8958404064178459</v>
      </c>
      <c r="V39">
        <v>0.912658751010894</v>
      </c>
      <c r="W39">
        <v>0.29185677968304802</v>
      </c>
      <c r="X39">
        <v>0.28721559441945399</v>
      </c>
      <c r="Y39">
        <v>0.28397537801439499</v>
      </c>
      <c r="Z39">
        <v>0.30167326346532503</v>
      </c>
      <c r="AA39">
        <v>0.29942456822668501</v>
      </c>
      <c r="AB39">
        <v>0.26211122366851403</v>
      </c>
      <c r="AC39">
        <v>0.14167991112884801</v>
      </c>
      <c r="AD39">
        <v>0.18503551016236899</v>
      </c>
      <c r="AE39">
        <v>0.17319002276297699</v>
      </c>
      <c r="AF39">
        <v>0.109133908026412</v>
      </c>
      <c r="AG39">
        <v>0.163543588125315</v>
      </c>
      <c r="AH39">
        <v>0.21276589671549601</v>
      </c>
      <c r="AI39">
        <v>9.8574521210781793E-2</v>
      </c>
      <c r="AJ39">
        <v>0.10519369191478101</v>
      </c>
      <c r="AK39">
        <v>9.6452387947275203E-2</v>
      </c>
      <c r="AL39">
        <v>0.10839835604373201</v>
      </c>
      <c r="AM39">
        <v>0.135646827334581</v>
      </c>
      <c r="AN39">
        <v>0.113040427684086</v>
      </c>
      <c r="AO39">
        <v>0.14525418774513099</v>
      </c>
      <c r="AP39">
        <v>0.151012896098318</v>
      </c>
      <c r="AQ39">
        <v>0.11023807494869101</v>
      </c>
      <c r="AR39">
        <v>12856.955078124967</v>
      </c>
      <c r="AS39">
        <v>14191.16699218746</v>
      </c>
      <c r="AT39">
        <v>14736.981445312505</v>
      </c>
      <c r="AU39">
        <v>17769.281250000007</v>
      </c>
      <c r="AV39">
        <v>17890.574218750015</v>
      </c>
      <c r="AW39">
        <v>14979.565429687513</v>
      </c>
      <c r="AX39">
        <v>11644.034179687505</v>
      </c>
      <c r="AY39">
        <v>17284.113281249945</v>
      </c>
      <c r="AZ39">
        <v>28746.207031249192</v>
      </c>
      <c r="BA39">
        <v>32688.199218750709</v>
      </c>
      <c r="BB39">
        <v>39905.074218751659</v>
      </c>
      <c r="BC39">
        <v>44878.046874999061</v>
      </c>
      <c r="BD39">
        <v>47364.531250000997</v>
      </c>
      <c r="BE39">
        <v>45423.859375001739</v>
      </c>
      <c r="BF39">
        <v>47789.054687497955</v>
      </c>
      <c r="BG39">
        <v>42045.179687499258</v>
      </c>
      <c r="BH39">
        <v>38905.191406249629</v>
      </c>
      <c r="BI39">
        <v>39805.066406248123</v>
      </c>
      <c r="BJ39">
        <v>44515.046875001994</v>
      </c>
      <c r="BK39">
        <v>38522.265624999658</v>
      </c>
      <c r="BL39">
        <v>36508.710937498909</v>
      </c>
      <c r="BM39">
        <v>2.0924547119461692E-2</v>
      </c>
      <c r="BN39">
        <v>2.2021191991049016E-2</v>
      </c>
      <c r="BO39">
        <v>2.3320867190568667E-2</v>
      </c>
      <c r="BP39">
        <v>2.4670001473124974E-2</v>
      </c>
      <c r="BQ39">
        <v>2.6118525975880054E-2</v>
      </c>
      <c r="BR39">
        <v>2.5599020362930009E-2</v>
      </c>
      <c r="BS39">
        <v>2.5504062457054992E-2</v>
      </c>
      <c r="BT39">
        <v>2.9262890039528561E-2</v>
      </c>
      <c r="BU39">
        <v>4.4068953640849402E-2</v>
      </c>
      <c r="BV39">
        <v>4.5823646625202406E-2</v>
      </c>
      <c r="BW39">
        <v>4.9302399726212351E-2</v>
      </c>
      <c r="BX39">
        <v>5.3678516671649384E-2</v>
      </c>
      <c r="BY39">
        <v>5.4719369844441798E-2</v>
      </c>
      <c r="BZ39">
        <v>5.6361914956632682E-2</v>
      </c>
      <c r="CA39">
        <v>5.6436670246246247E-2</v>
      </c>
      <c r="CB39">
        <v>5.4917697604801842E-2</v>
      </c>
      <c r="CC39">
        <v>5.4040802942566704E-2</v>
      </c>
      <c r="CD39">
        <v>5.5746127643850965E-2</v>
      </c>
      <c r="CE39">
        <v>5.7890020920160219E-2</v>
      </c>
      <c r="CF39">
        <v>5.7365541131833578E-2</v>
      </c>
      <c r="CG39">
        <v>5.9191351797505717E-2</v>
      </c>
    </row>
    <row r="40" spans="1:85" hidden="1" x14ac:dyDescent="0.25">
      <c r="A40" s="52"/>
      <c r="B40">
        <v>0.62113964557647727</v>
      </c>
      <c r="C40">
        <v>0.62287801504135076</v>
      </c>
      <c r="D40">
        <v>0.62291932106018022</v>
      </c>
      <c r="E40">
        <v>0.62885576486587491</v>
      </c>
      <c r="F40">
        <v>0.64478749036788907</v>
      </c>
      <c r="G40">
        <v>0.66160511970519997</v>
      </c>
      <c r="H40">
        <v>0.688629150390625</v>
      </c>
      <c r="I40">
        <v>0.71027171611785811</v>
      </c>
      <c r="J40">
        <v>0.73544800281524569</v>
      </c>
      <c r="K40">
        <v>0.73911470174789429</v>
      </c>
      <c r="L40">
        <v>0.76046675443649192</v>
      </c>
      <c r="M40">
        <v>0.79756188392639071</v>
      </c>
      <c r="N40">
        <v>0.82721024751663152</v>
      </c>
      <c r="O40">
        <v>0.86114776134490856</v>
      </c>
      <c r="P40">
        <v>0.89343762397766058</v>
      </c>
      <c r="Q40">
        <v>0.96671843528747503</v>
      </c>
      <c r="R40">
        <v>0.94973093271255404</v>
      </c>
      <c r="S40">
        <v>0.95406413078308105</v>
      </c>
      <c r="T40">
        <v>0.98102623224258401</v>
      </c>
      <c r="U40">
        <v>0.99471843242645197</v>
      </c>
      <c r="V40">
        <v>0.94881206750869695</v>
      </c>
      <c r="W40">
        <v>0.125995403939583</v>
      </c>
      <c r="X40">
        <v>0.127394296256296</v>
      </c>
      <c r="Y40">
        <v>0.13242760088816799</v>
      </c>
      <c r="Z40">
        <v>0.13373926082945201</v>
      </c>
      <c r="AA40">
        <v>0.14714405883815901</v>
      </c>
      <c r="AB40">
        <v>0.17326672293300799</v>
      </c>
      <c r="AC40">
        <v>0.18626449099230599</v>
      </c>
      <c r="AD40">
        <v>0.18658833692593901</v>
      </c>
      <c r="AE40">
        <v>0.170917761225856</v>
      </c>
      <c r="AF40">
        <v>0.16215911560721399</v>
      </c>
      <c r="AG40">
        <v>0.161459259165282</v>
      </c>
      <c r="AH40">
        <v>0.16059663386935999</v>
      </c>
      <c r="AI40">
        <v>0.16560209894698599</v>
      </c>
      <c r="AJ40">
        <v>0.17648746958716299</v>
      </c>
      <c r="AK40">
        <v>0.18128617262309099</v>
      </c>
      <c r="AL40">
        <v>0.21711424973061599</v>
      </c>
      <c r="AM40">
        <v>0.200412996157524</v>
      </c>
      <c r="AN40">
        <v>0.19905751013342601</v>
      </c>
      <c r="AO40">
        <v>0.214011114011502</v>
      </c>
      <c r="AP40">
        <v>0.23163257933454801</v>
      </c>
      <c r="AQ40">
        <v>0.205614378256639</v>
      </c>
      <c r="AR40">
        <v>49359.468750000997</v>
      </c>
      <c r="AS40">
        <v>52027.546875000262</v>
      </c>
      <c r="AT40">
        <v>55584.988281248312</v>
      </c>
      <c r="AU40">
        <v>57363.707031252561</v>
      </c>
      <c r="AV40">
        <v>62699.867187501324</v>
      </c>
      <c r="AW40">
        <v>72482.828125001324</v>
      </c>
      <c r="AX40">
        <v>81167.78124999658</v>
      </c>
      <c r="AY40">
        <v>86849.52343749674</v>
      </c>
      <c r="AZ40">
        <v>91719.593750003391</v>
      </c>
      <c r="BA40">
        <v>84414.492187503944</v>
      </c>
      <c r="BB40">
        <v>78651.578124997468</v>
      </c>
      <c r="BC40">
        <v>82791.132812503361</v>
      </c>
      <c r="BD40">
        <v>93342.94531249936</v>
      </c>
      <c r="BE40">
        <v>98213.015625004817</v>
      </c>
      <c r="BF40">
        <v>109576.49999999469</v>
      </c>
      <c r="BG40">
        <v>149348.70312500204</v>
      </c>
      <c r="BH40">
        <v>138966.06250000498</v>
      </c>
      <c r="BI40">
        <v>144870.84374999435</v>
      </c>
      <c r="BJ40">
        <v>168254.82812500841</v>
      </c>
      <c r="BK40">
        <v>184155.59374999997</v>
      </c>
      <c r="BL40">
        <v>144030.70312499444</v>
      </c>
      <c r="BM40">
        <v>5.3996892411415191E-3</v>
      </c>
      <c r="BN40">
        <v>5.5889229594883955E-3</v>
      </c>
      <c r="BO40">
        <v>5.7705247312297226E-3</v>
      </c>
      <c r="BP40">
        <v>6.0053299700772896E-3</v>
      </c>
      <c r="BQ40">
        <v>6.3512342150459358E-3</v>
      </c>
      <c r="BR40">
        <v>6.8236218878547231E-3</v>
      </c>
      <c r="BS40">
        <v>7.3430518140553428E-3</v>
      </c>
      <c r="BT40">
        <v>7.7447232795393719E-3</v>
      </c>
      <c r="BU40">
        <v>8.1172558584230621E-3</v>
      </c>
      <c r="BV40">
        <v>8.2746911878781478E-3</v>
      </c>
      <c r="BW40">
        <v>8.4868797892800659E-3</v>
      </c>
      <c r="BX40">
        <v>8.9386844259924172E-3</v>
      </c>
      <c r="BY40">
        <v>9.5122925595667839E-3</v>
      </c>
      <c r="BZ40">
        <v>1.0081682331789452E-2</v>
      </c>
      <c r="CA40">
        <v>1.0624274673848126E-2</v>
      </c>
      <c r="CB40">
        <v>1.1882296468140589E-2</v>
      </c>
      <c r="CC40">
        <v>1.2013766888068459E-2</v>
      </c>
      <c r="CD40">
        <v>1.2370993529759282E-2</v>
      </c>
      <c r="CE40">
        <v>1.316389291318083E-2</v>
      </c>
      <c r="CF40">
        <v>1.3800912286354888E-2</v>
      </c>
      <c r="CG40">
        <v>1.3435404843109214E-2</v>
      </c>
    </row>
    <row r="41" spans="1:85" hidden="1" x14ac:dyDescent="0.25">
      <c r="A41" s="52"/>
      <c r="B41">
        <v>0.37284904718398992</v>
      </c>
      <c r="C41">
        <v>0.39901375770568787</v>
      </c>
      <c r="D41">
        <v>0.40779387950897172</v>
      </c>
      <c r="E41">
        <v>0.40992689132690419</v>
      </c>
      <c r="F41">
        <v>0.41888892650604187</v>
      </c>
      <c r="G41">
        <v>0.4240069091320029</v>
      </c>
      <c r="H41">
        <v>0.42606458067893888</v>
      </c>
      <c r="I41">
        <v>0.43177565932273798</v>
      </c>
      <c r="J41">
        <v>0.44862914085388111</v>
      </c>
      <c r="K41">
        <v>0.47257068753242376</v>
      </c>
      <c r="L41">
        <v>0.49986147880554116</v>
      </c>
      <c r="M41">
        <v>0.51978689432144121</v>
      </c>
      <c r="N41">
        <v>0.54119884967803888</v>
      </c>
      <c r="O41">
        <v>0.57630831003188976</v>
      </c>
      <c r="P41">
        <v>0.58363443613052302</v>
      </c>
      <c r="Q41">
        <v>0.61039692163467396</v>
      </c>
      <c r="R41">
        <v>0.63459545373916604</v>
      </c>
      <c r="S41">
        <v>0.67389887571334794</v>
      </c>
      <c r="T41">
        <v>0.72224676609039273</v>
      </c>
      <c r="U41">
        <v>0.92466360330581598</v>
      </c>
      <c r="V41">
        <v>0.9165620803833</v>
      </c>
      <c r="W41">
        <v>9.2969703858744299E-2</v>
      </c>
      <c r="X41">
        <v>5.20340151933045E-2</v>
      </c>
      <c r="Y41">
        <v>3.1274270497307702E-2</v>
      </c>
      <c r="Z41">
        <v>4.1216214456719601E-2</v>
      </c>
      <c r="AA41">
        <v>5.5762518716819399E-2</v>
      </c>
      <c r="AB41">
        <v>6.5930316170289896E-2</v>
      </c>
      <c r="AC41">
        <v>8.3579349220584395E-2</v>
      </c>
      <c r="AD41">
        <v>7.2885207001674002E-2</v>
      </c>
      <c r="AE41">
        <v>8.3477776958664596E-2</v>
      </c>
      <c r="AF41">
        <v>0.10885534140290801</v>
      </c>
      <c r="AG41">
        <v>0.13149957678840701</v>
      </c>
      <c r="AH41">
        <v>0.14027767173790101</v>
      </c>
      <c r="AI41">
        <v>0.13869260714766099</v>
      </c>
      <c r="AJ41">
        <v>0.159723239909077</v>
      </c>
      <c r="AK41">
        <v>0.16305563585383701</v>
      </c>
      <c r="AL41">
        <v>0.17504813936674801</v>
      </c>
      <c r="AM41">
        <v>0.18778252265472201</v>
      </c>
      <c r="AN41">
        <v>0.22327798358638701</v>
      </c>
      <c r="AO41">
        <v>0.248061766586089</v>
      </c>
      <c r="AP41">
        <v>0.26250654465634898</v>
      </c>
      <c r="AQ41">
        <v>0.25356820936503899</v>
      </c>
      <c r="AR41">
        <v>5096743.9999999264</v>
      </c>
      <c r="AS41">
        <v>4491506.5000002068</v>
      </c>
      <c r="AT41">
        <v>4395944.4999999469</v>
      </c>
      <c r="AU41">
        <v>4961364.5000001322</v>
      </c>
      <c r="AV41">
        <v>5749767.0000001453</v>
      </c>
      <c r="AW41">
        <v>6745217.9999998696</v>
      </c>
      <c r="AX41">
        <v>8202568.500000082</v>
      </c>
      <c r="AY41">
        <v>7692892.9999997551</v>
      </c>
      <c r="AZ41">
        <v>9078566.000000203</v>
      </c>
      <c r="BA41">
        <v>11786243.999999726</v>
      </c>
      <c r="BB41">
        <v>15079459.00000022</v>
      </c>
      <c r="BC41">
        <v>16119420.999999335</v>
      </c>
      <c r="BD41">
        <v>18026020.000000667</v>
      </c>
      <c r="BE41">
        <v>21145907.999999613</v>
      </c>
      <c r="BF41">
        <v>21752553.999999713</v>
      </c>
      <c r="BG41">
        <v>24699113.999999948</v>
      </c>
      <c r="BH41">
        <v>29898928.000000659</v>
      </c>
      <c r="BI41">
        <v>36225363.999999434</v>
      </c>
      <c r="BJ41">
        <v>42291811.999999464</v>
      </c>
      <c r="BK41">
        <v>54598039.999999486</v>
      </c>
      <c r="BL41">
        <v>55070160.00000114</v>
      </c>
      <c r="BM41">
        <v>0.31720193625726284</v>
      </c>
      <c r="BN41">
        <v>0.35107928034592972</v>
      </c>
      <c r="BO41">
        <v>0.36950327376574965</v>
      </c>
      <c r="BP41">
        <v>0.38308468854060507</v>
      </c>
      <c r="BQ41">
        <v>0.4051586100973899</v>
      </c>
      <c r="BR41">
        <v>0.42694771620893002</v>
      </c>
      <c r="BS41">
        <v>0.4505498577388089</v>
      </c>
      <c r="BT41">
        <v>0.46903186307860084</v>
      </c>
      <c r="BU41">
        <v>0.50380297760467174</v>
      </c>
      <c r="BV41">
        <v>0.55936451146089172</v>
      </c>
      <c r="BW41">
        <v>0.62118305671754392</v>
      </c>
      <c r="BX41">
        <v>0.66995527836762137</v>
      </c>
      <c r="BY41">
        <v>0.72004309313990589</v>
      </c>
      <c r="BZ41">
        <v>0.79556816054566049</v>
      </c>
      <c r="CA41">
        <v>0.83236876571001284</v>
      </c>
      <c r="CB41">
        <v>0.91270042625770542</v>
      </c>
      <c r="CC41">
        <v>0.99958813516087253</v>
      </c>
      <c r="CD41">
        <v>1.1165905498539404</v>
      </c>
      <c r="CE41">
        <v>1.2482016074056874</v>
      </c>
      <c r="CF41">
        <v>1.6813304547117884</v>
      </c>
      <c r="CG41">
        <v>1.7363010416172722</v>
      </c>
    </row>
    <row r="42" spans="1:85" hidden="1" x14ac:dyDescent="0.25">
      <c r="A42" s="52"/>
      <c r="B42">
        <v>0.52609211206436124</v>
      </c>
      <c r="C42">
        <v>0.52251601219177179</v>
      </c>
      <c r="D42">
        <v>0.53990143537521307</v>
      </c>
      <c r="E42">
        <v>0.55333632230758589</v>
      </c>
      <c r="F42">
        <v>0.53868514299392711</v>
      </c>
      <c r="G42">
        <v>0.53832358121871893</v>
      </c>
      <c r="H42">
        <v>0.54026585817337014</v>
      </c>
      <c r="I42">
        <v>0.54377561807632369</v>
      </c>
      <c r="J42">
        <v>0.54485416412353516</v>
      </c>
      <c r="K42">
        <v>0.54844987392425515</v>
      </c>
      <c r="L42">
        <v>0.5547102093696592</v>
      </c>
      <c r="M42">
        <v>0.58424401283264105</v>
      </c>
      <c r="N42">
        <v>0.63503962755203214</v>
      </c>
      <c r="O42">
        <v>0.69157272577285722</v>
      </c>
      <c r="P42">
        <v>0.74747151136398315</v>
      </c>
      <c r="Q42">
        <v>0.75946134328842085</v>
      </c>
      <c r="R42">
        <v>0.76385152339935269</v>
      </c>
      <c r="S42">
        <v>0.77147758007049483</v>
      </c>
      <c r="T42">
        <v>0.78166228532791138</v>
      </c>
      <c r="U42">
        <v>0.78603374958038319</v>
      </c>
      <c r="V42">
        <v>0.77505648136138927</v>
      </c>
      <c r="W42">
        <v>0.23792635336152201</v>
      </c>
      <c r="X42">
        <v>0.212704829076062</v>
      </c>
      <c r="Y42">
        <v>0.22420858791670001</v>
      </c>
      <c r="Z42">
        <v>0.30219313633591999</v>
      </c>
      <c r="AA42">
        <v>0.30257827481962402</v>
      </c>
      <c r="AB42">
        <v>0.31229867330604999</v>
      </c>
      <c r="AC42">
        <v>0.26208050436793301</v>
      </c>
      <c r="AD42">
        <v>0.25370485364075801</v>
      </c>
      <c r="AE42">
        <v>0.30915512921688398</v>
      </c>
      <c r="AF42">
        <v>0.31160226974580102</v>
      </c>
      <c r="AG42">
        <v>0.273447390388117</v>
      </c>
      <c r="AH42">
        <v>0.27961834861414497</v>
      </c>
      <c r="AI42">
        <v>0.264228794570388</v>
      </c>
      <c r="AJ42">
        <v>0.248152648067543</v>
      </c>
      <c r="AK42">
        <v>0.21707981159208301</v>
      </c>
      <c r="AL42">
        <v>0.195416630544021</v>
      </c>
      <c r="AM42">
        <v>0.21488165484230801</v>
      </c>
      <c r="AN42">
        <v>0.245003927531625</v>
      </c>
      <c r="AO42">
        <v>0.220114727152767</v>
      </c>
      <c r="AP42">
        <v>0.198438069100001</v>
      </c>
      <c r="AQ42">
        <v>0.204554739256257</v>
      </c>
      <c r="AR42">
        <v>98403.507812503201</v>
      </c>
      <c r="AS42">
        <v>113223.82031250244</v>
      </c>
      <c r="AT42">
        <v>139024.67187500512</v>
      </c>
      <c r="AU42">
        <v>157974.09374999901</v>
      </c>
      <c r="AV42">
        <v>142797.01562499421</v>
      </c>
      <c r="AW42">
        <v>156372.20312499782</v>
      </c>
      <c r="AX42">
        <v>112258.94531250022</v>
      </c>
      <c r="AY42">
        <v>163584.79687499485</v>
      </c>
      <c r="AZ42">
        <v>176371.31249999764</v>
      </c>
      <c r="BA42">
        <v>227778.89062500736</v>
      </c>
      <c r="BB42">
        <v>183587.98437499511</v>
      </c>
      <c r="BC42">
        <v>338321.53125001263</v>
      </c>
      <c r="BD42">
        <v>245117.70312501251</v>
      </c>
      <c r="BE42">
        <v>285487.78125001141</v>
      </c>
      <c r="BF42">
        <v>303774.65625001094</v>
      </c>
      <c r="BG42">
        <v>307129.6250000142</v>
      </c>
      <c r="BH42">
        <v>296770.46875000821</v>
      </c>
      <c r="BI42">
        <v>274691.37499999016</v>
      </c>
      <c r="BJ42">
        <v>273628.87500000885</v>
      </c>
      <c r="BK42">
        <v>265660.3125000018</v>
      </c>
      <c r="BL42">
        <v>284948.37499999575</v>
      </c>
      <c r="BM42">
        <v>3.5524954563193933E-2</v>
      </c>
      <c r="BN42">
        <v>3.6496618725942273E-2</v>
      </c>
      <c r="BO42">
        <v>3.9123735883876749E-2</v>
      </c>
      <c r="BP42">
        <v>4.1666913090621843E-2</v>
      </c>
      <c r="BQ42">
        <v>4.1040502772039647E-2</v>
      </c>
      <c r="BR42">
        <v>4.1527029976201932E-2</v>
      </c>
      <c r="BS42">
        <v>4.2192364931792209E-2</v>
      </c>
      <c r="BT42">
        <v>4.3057067754579625E-2</v>
      </c>
      <c r="BU42">
        <v>4.3708388535308923E-2</v>
      </c>
      <c r="BV42">
        <v>4.4537932947045375E-2</v>
      </c>
      <c r="BW42">
        <v>4.5527979029209083E-2</v>
      </c>
      <c r="BX42">
        <v>4.8596921922246024E-2</v>
      </c>
      <c r="BY42">
        <v>5.0665009875574429E-2</v>
      </c>
      <c r="BZ42">
        <v>5.2911998895958864E-2</v>
      </c>
      <c r="CA42">
        <v>5.4990509581097746E-2</v>
      </c>
      <c r="CB42">
        <v>5.7000296673137274E-2</v>
      </c>
      <c r="CC42">
        <v>5.8872355587688302E-2</v>
      </c>
      <c r="CD42">
        <v>6.0991295050300383E-2</v>
      </c>
      <c r="CE42">
        <v>6.3164204378825362E-2</v>
      </c>
      <c r="CF42">
        <v>6.494737507717066E-2</v>
      </c>
      <c r="CG42">
        <v>6.5087022660169233E-2</v>
      </c>
    </row>
    <row r="43" spans="1:85" hidden="1" x14ac:dyDescent="0.25">
      <c r="A43" s="52"/>
      <c r="B43">
        <v>0.35026997327804343</v>
      </c>
      <c r="C43">
        <v>0.3300470113754253</v>
      </c>
      <c r="D43">
        <v>0.32144445180893005</v>
      </c>
      <c r="E43">
        <v>0.31599614024162148</v>
      </c>
      <c r="F43">
        <v>0.32527688145637579</v>
      </c>
      <c r="G43">
        <v>0.34600394964218201</v>
      </c>
      <c r="H43">
        <v>0.35577768087387057</v>
      </c>
      <c r="I43">
        <v>0.3748291134834279</v>
      </c>
      <c r="J43">
        <v>0.38304403424262995</v>
      </c>
      <c r="K43">
        <v>0.41491967439651389</v>
      </c>
      <c r="L43">
        <v>0.41470301151275618</v>
      </c>
      <c r="M43">
        <v>0.4248980283737181</v>
      </c>
      <c r="N43">
        <v>0.46002107858657781</v>
      </c>
      <c r="O43">
        <v>0.4956260323524469</v>
      </c>
      <c r="P43">
        <v>0.57877135276794378</v>
      </c>
      <c r="Q43">
        <v>0.65148514509200972</v>
      </c>
      <c r="R43">
        <v>0.69958513975143366</v>
      </c>
      <c r="S43">
        <v>0.7503406405448908</v>
      </c>
      <c r="T43">
        <v>0.80013865232467563</v>
      </c>
      <c r="U43">
        <v>0.84531980752944902</v>
      </c>
      <c r="V43">
        <v>0.84370207786560003</v>
      </c>
      <c r="W43">
        <v>-0.36807318380967602</v>
      </c>
      <c r="X43">
        <v>-0.43944601149363699</v>
      </c>
      <c r="Y43">
        <v>-0.46416125738105601</v>
      </c>
      <c r="Z43">
        <v>-0.46552597700021497</v>
      </c>
      <c r="AA43">
        <v>-0.42373571885203298</v>
      </c>
      <c r="AB43">
        <v>-0.35924014497330098</v>
      </c>
      <c r="AC43">
        <v>-0.37954738487096201</v>
      </c>
      <c r="AD43">
        <v>-0.389435452622931</v>
      </c>
      <c r="AE43">
        <v>-0.49627213804155701</v>
      </c>
      <c r="AF43">
        <v>-0.51554918883131595</v>
      </c>
      <c r="AG43">
        <v>-0.34876052059605001</v>
      </c>
      <c r="AH43">
        <v>-0.16233364111149801</v>
      </c>
      <c r="AI43">
        <v>3.7478451567853698E-2</v>
      </c>
      <c r="AJ43">
        <v>7.1312744857799995E-2</v>
      </c>
      <c r="AK43">
        <v>0.166817493677483</v>
      </c>
      <c r="AL43">
        <v>0.19958756555336199</v>
      </c>
      <c r="AM43">
        <v>0.19892043211354399</v>
      </c>
      <c r="AN43">
        <v>0.24068358610137799</v>
      </c>
      <c r="AO43">
        <v>0.28296962115218999</v>
      </c>
      <c r="AP43">
        <v>0.29424378965689502</v>
      </c>
      <c r="AQ43">
        <v>0.28918242126247101</v>
      </c>
      <c r="AR43">
        <v>166.57394409179579</v>
      </c>
      <c r="AS43">
        <v>168.6053466796879</v>
      </c>
      <c r="AT43">
        <v>178.41694641113202</v>
      </c>
      <c r="AU43">
        <v>224.14352416992162</v>
      </c>
      <c r="AV43">
        <v>221.74647521972696</v>
      </c>
      <c r="AW43">
        <v>250.24687194824125</v>
      </c>
      <c r="AX43">
        <v>299.1221008300771</v>
      </c>
      <c r="AY43">
        <v>365.60949707031182</v>
      </c>
      <c r="AZ43">
        <v>406.27792358398483</v>
      </c>
      <c r="BA43">
        <v>410.3407287597642</v>
      </c>
      <c r="BB43">
        <v>337.38888549804602</v>
      </c>
      <c r="BC43">
        <v>281.5097961425779</v>
      </c>
      <c r="BD43">
        <v>223.31465148925733</v>
      </c>
      <c r="BE43">
        <v>250.67980957031216</v>
      </c>
      <c r="BF43">
        <v>252.42669677734349</v>
      </c>
      <c r="BG43">
        <v>314.44155883788881</v>
      </c>
      <c r="BH43">
        <v>338.02468872070494</v>
      </c>
      <c r="BI43">
        <v>349.37951660156131</v>
      </c>
      <c r="BJ43">
        <v>384.31747436523403</v>
      </c>
      <c r="BK43">
        <v>427.11645507812455</v>
      </c>
      <c r="BL43">
        <v>514.46136474609193</v>
      </c>
      <c r="BM43">
        <v>1.3880652709877524E-3</v>
      </c>
      <c r="BN43">
        <v>1.3376748833103884E-3</v>
      </c>
      <c r="BO43">
        <v>1.3394952307450494E-3</v>
      </c>
      <c r="BP43">
        <v>1.3753011045394693E-3</v>
      </c>
      <c r="BQ43">
        <v>1.4770463156745656E-3</v>
      </c>
      <c r="BR43">
        <v>1.6399540521628091E-3</v>
      </c>
      <c r="BS43">
        <v>1.7554376303413593E-3</v>
      </c>
      <c r="BT43">
        <v>1.9378245467593614E-3</v>
      </c>
      <c r="BU43">
        <v>2.0622732857567576E-3</v>
      </c>
      <c r="BV43">
        <v>2.322283489634622E-3</v>
      </c>
      <c r="BW43">
        <v>2.3816751468117917E-3</v>
      </c>
      <c r="BX43">
        <v>2.5220154722541358E-3</v>
      </c>
      <c r="BY43">
        <v>2.7671452651524498E-3</v>
      </c>
      <c r="BZ43">
        <v>3.0364556180102454E-3</v>
      </c>
      <c r="CA43">
        <v>3.6088486201129384E-3</v>
      </c>
      <c r="CB43">
        <v>4.1834461625218783E-3</v>
      </c>
      <c r="CC43">
        <v>4.6356218840814334E-3</v>
      </c>
      <c r="CD43">
        <v>5.0797447517579673E-3</v>
      </c>
      <c r="CE43">
        <v>5.5290500990137726E-3</v>
      </c>
      <c r="CF43">
        <v>5.8321630748330144E-3</v>
      </c>
      <c r="CG43">
        <v>5.9399137954323378E-3</v>
      </c>
    </row>
    <row r="44" spans="1:85" hidden="1" x14ac:dyDescent="0.25">
      <c r="A44" s="52"/>
      <c r="B44">
        <v>0.55411827564239502</v>
      </c>
      <c r="C44">
        <v>0.57480913400649991</v>
      </c>
      <c r="D44">
        <v>0.59516203403472911</v>
      </c>
      <c r="E44">
        <v>0.61825031042098899</v>
      </c>
      <c r="F44">
        <v>0.63321983814239469</v>
      </c>
      <c r="G44">
        <v>0.6242229938507079</v>
      </c>
      <c r="H44">
        <v>0.64545124769210804</v>
      </c>
      <c r="I44">
        <v>0.67390555143356279</v>
      </c>
      <c r="J44">
        <v>0.70380318164825362</v>
      </c>
      <c r="K44">
        <v>0.7297649979591363</v>
      </c>
      <c r="L44">
        <v>0.7559091448783869</v>
      </c>
      <c r="M44">
        <v>0.77740186452865623</v>
      </c>
      <c r="N44">
        <v>0.81187325716018566</v>
      </c>
      <c r="O44">
        <v>0.82023596763610762</v>
      </c>
      <c r="P44">
        <v>0.86175060272216708</v>
      </c>
      <c r="Q44">
        <v>0.95480591058731001</v>
      </c>
      <c r="R44">
        <v>0.96538722515106201</v>
      </c>
      <c r="S44">
        <v>0.96948862075805597</v>
      </c>
      <c r="T44">
        <v>0.98126465082168501</v>
      </c>
      <c r="U44">
        <v>1.0117163658142001</v>
      </c>
      <c r="V44">
        <v>1.0754325389862001</v>
      </c>
      <c r="W44">
        <v>0.14048021031987201</v>
      </c>
      <c r="X44">
        <v>0.13287519609131401</v>
      </c>
      <c r="Y44">
        <v>0.11884426000439299</v>
      </c>
      <c r="Z44">
        <v>0.122736803567147</v>
      </c>
      <c r="AA44">
        <v>0.14368994934134899</v>
      </c>
      <c r="AB44">
        <v>0.14716384902777199</v>
      </c>
      <c r="AC44">
        <v>0.13979205199000799</v>
      </c>
      <c r="AD44">
        <v>0.17179302539321301</v>
      </c>
      <c r="AE44">
        <v>0.164027387183206</v>
      </c>
      <c r="AF44">
        <v>0.17024145527304099</v>
      </c>
      <c r="AG44">
        <v>0.17566674082023701</v>
      </c>
      <c r="AH44">
        <v>0.21728637950308</v>
      </c>
      <c r="AI44">
        <v>0.23812949988604201</v>
      </c>
      <c r="AJ44">
        <v>0.24868000201370999</v>
      </c>
      <c r="AK44">
        <v>0.249046301391734</v>
      </c>
      <c r="AL44">
        <v>0.181596587244785</v>
      </c>
      <c r="AM44">
        <v>0.169115555742472</v>
      </c>
      <c r="AN44">
        <v>0.217087038564243</v>
      </c>
      <c r="AO44">
        <v>0.17934010831546701</v>
      </c>
      <c r="AP44">
        <v>0.20483285375295099</v>
      </c>
      <c r="AQ44">
        <v>0.203281258795728</v>
      </c>
      <c r="AR44">
        <v>2981.4836425781241</v>
      </c>
      <c r="AS44">
        <v>2981.4836425781241</v>
      </c>
      <c r="AT44">
        <v>2750.5236816406091</v>
      </c>
      <c r="AU44">
        <v>3037.4738769531245</v>
      </c>
      <c r="AV44">
        <v>3828.3371582031327</v>
      </c>
      <c r="AW44">
        <v>3709.3576660156041</v>
      </c>
      <c r="AX44">
        <v>3828.3371582031327</v>
      </c>
      <c r="AY44">
        <v>4948.14306640625</v>
      </c>
      <c r="AZ44">
        <v>5927.9736328125127</v>
      </c>
      <c r="BA44">
        <v>5459.0546874999791</v>
      </c>
      <c r="BB44">
        <v>6270.9135742187564</v>
      </c>
      <c r="BC44">
        <v>6977.7910156249945</v>
      </c>
      <c r="BD44">
        <v>8118.5937499999809</v>
      </c>
      <c r="BE44">
        <v>8258.5693359375</v>
      </c>
      <c r="BF44">
        <v>8258.5693359375</v>
      </c>
      <c r="BG44">
        <v>8678.4960937500091</v>
      </c>
      <c r="BH44">
        <v>8748.4843750000055</v>
      </c>
      <c r="BI44">
        <v>11897.93847656254</v>
      </c>
      <c r="BJ44">
        <v>11477.603515624993</v>
      </c>
      <c r="BK44">
        <v>13187.199218749967</v>
      </c>
      <c r="BL44">
        <v>15968.47167968746</v>
      </c>
      <c r="BM44">
        <v>2.4217696928830633E-3</v>
      </c>
      <c r="BN44">
        <v>2.5142432170180665E-3</v>
      </c>
      <c r="BO44">
        <v>2.5982127052123611E-3</v>
      </c>
      <c r="BP44">
        <v>2.6989517499486203E-3</v>
      </c>
      <c r="BQ44">
        <v>2.8107104873977104E-3</v>
      </c>
      <c r="BR44">
        <v>2.8100479501665036E-3</v>
      </c>
      <c r="BS44">
        <v>2.94493554043459E-3</v>
      </c>
      <c r="BT44">
        <v>3.1348349570939861E-3</v>
      </c>
      <c r="BU44">
        <v>3.3553430569214578E-3</v>
      </c>
      <c r="BV44">
        <v>3.5491723994438571E-3</v>
      </c>
      <c r="BW44">
        <v>3.7282631077575732E-3</v>
      </c>
      <c r="BX44">
        <v>3.9035272051389899E-3</v>
      </c>
      <c r="BY44">
        <v>4.1764788393232081E-3</v>
      </c>
      <c r="BZ44">
        <v>4.3204549368311661E-3</v>
      </c>
      <c r="CA44">
        <v>4.6297738550644457E-3</v>
      </c>
      <c r="CB44">
        <v>5.2201041584923275E-3</v>
      </c>
      <c r="CC44">
        <v>5.3803700444797547E-3</v>
      </c>
      <c r="CD44">
        <v>5.8082575540315349E-3</v>
      </c>
      <c r="CE44">
        <v>6.1594475711350197E-3</v>
      </c>
      <c r="CF44">
        <v>6.5864319587739719E-3</v>
      </c>
      <c r="CG44">
        <v>7.2271631842861003E-3</v>
      </c>
    </row>
    <row r="45" spans="1:85" hidden="1" x14ac:dyDescent="0.25">
      <c r="A45" s="52"/>
      <c r="B45">
        <v>0.48462074995040783</v>
      </c>
      <c r="C45">
        <v>0.49006807804107599</v>
      </c>
      <c r="D45">
        <v>0.50710391998291016</v>
      </c>
      <c r="E45">
        <v>0.52228420972823986</v>
      </c>
      <c r="F45">
        <v>0.53125452995300204</v>
      </c>
      <c r="G45">
        <v>0.54593580961227417</v>
      </c>
      <c r="H45">
        <v>0.57402622699737504</v>
      </c>
      <c r="I45">
        <v>0.58086097240447898</v>
      </c>
      <c r="J45">
        <v>0.58983868360519398</v>
      </c>
      <c r="K45">
        <v>0.59857159852981512</v>
      </c>
      <c r="L45">
        <v>0.7659893035888673</v>
      </c>
      <c r="M45">
        <v>0.74770665168762229</v>
      </c>
      <c r="N45">
        <v>0.74876564741134577</v>
      </c>
      <c r="O45">
        <v>0.76409810781478815</v>
      </c>
      <c r="P45">
        <v>0.79186433553695612</v>
      </c>
      <c r="Q45">
        <v>0.77827703952789284</v>
      </c>
      <c r="R45">
        <v>0.81589764356613115</v>
      </c>
      <c r="S45">
        <v>0.80250346660614025</v>
      </c>
      <c r="T45">
        <v>0.81629586219787476</v>
      </c>
      <c r="U45">
        <v>0.82723820209503085</v>
      </c>
      <c r="V45">
        <v>0.80451959371566728</v>
      </c>
      <c r="W45">
        <v>0.15428322620587501</v>
      </c>
      <c r="X45">
        <v>0.15561722454482099</v>
      </c>
      <c r="Y45">
        <v>0.16611279469409801</v>
      </c>
      <c r="Z45">
        <v>0.175549587382442</v>
      </c>
      <c r="AA45">
        <v>0.17644894388686799</v>
      </c>
      <c r="AB45">
        <v>0.17910259438286899</v>
      </c>
      <c r="AC45">
        <v>0.20505570111726701</v>
      </c>
      <c r="AD45">
        <v>0.2042269888762</v>
      </c>
      <c r="AE45">
        <v>0.19982902076478001</v>
      </c>
      <c r="AF45">
        <v>0.21691735802255699</v>
      </c>
      <c r="AG45">
        <v>0.18493252991641701</v>
      </c>
      <c r="AH45">
        <v>0.206141323957624</v>
      </c>
      <c r="AI45">
        <v>0.19274937265481201</v>
      </c>
      <c r="AJ45">
        <v>0.20238743436051901</v>
      </c>
      <c r="AK45">
        <v>0.20572629938105799</v>
      </c>
      <c r="AL45">
        <v>0.19110486282090899</v>
      </c>
      <c r="AM45">
        <v>0.18847742057658801</v>
      </c>
      <c r="AN45">
        <v>0.19995808803767001</v>
      </c>
      <c r="AO45">
        <v>0.22080626829607</v>
      </c>
      <c r="AP45">
        <v>0.19419442517483701</v>
      </c>
      <c r="AQ45">
        <v>0.193202198890672</v>
      </c>
      <c r="AR45">
        <v>76978.203125002954</v>
      </c>
      <c r="AS45">
        <v>80006.281249997715</v>
      </c>
      <c r="AT45">
        <v>103315.40624999726</v>
      </c>
      <c r="AU45">
        <v>130295.1875000007</v>
      </c>
      <c r="AV45">
        <v>134555.6093750018</v>
      </c>
      <c r="AW45">
        <v>150901.93749999904</v>
      </c>
      <c r="AX45">
        <v>199412.7187499986</v>
      </c>
      <c r="AY45">
        <v>218302.96875001024</v>
      </c>
      <c r="AZ45">
        <v>244050.40624999659</v>
      </c>
      <c r="BA45">
        <v>291478.4687500092</v>
      </c>
      <c r="BB45">
        <v>358985.15624998225</v>
      </c>
      <c r="BC45">
        <v>348783.00000000338</v>
      </c>
      <c r="BD45">
        <v>324567.21874999313</v>
      </c>
      <c r="BE45">
        <v>443859.24999999651</v>
      </c>
      <c r="BF45">
        <v>427072.78124998219</v>
      </c>
      <c r="BG45">
        <v>437204.53125000716</v>
      </c>
      <c r="BH45">
        <v>436570.75000001932</v>
      </c>
      <c r="BI45">
        <v>547403.50000001781</v>
      </c>
      <c r="BJ45">
        <v>648518.24999999674</v>
      </c>
      <c r="BK45">
        <v>618756.87499998754</v>
      </c>
      <c r="BL45">
        <v>628483.68750001723</v>
      </c>
      <c r="BM45">
        <v>1.1963395642846118E-2</v>
      </c>
      <c r="BN45">
        <v>1.2211764899083332E-2</v>
      </c>
      <c r="BO45">
        <v>1.2797170351736257E-2</v>
      </c>
      <c r="BP45">
        <v>1.344842189144722E-2</v>
      </c>
      <c r="BQ45">
        <v>1.3907182507773045E-2</v>
      </c>
      <c r="BR45">
        <v>1.4553634708920961E-2</v>
      </c>
      <c r="BS45">
        <v>1.5848825678385987E-2</v>
      </c>
      <c r="BT45">
        <v>1.6586820253941092E-2</v>
      </c>
      <c r="BU45">
        <v>1.7429231465893369E-2</v>
      </c>
      <c r="BV45">
        <v>1.8400910780095949E-2</v>
      </c>
      <c r="BW45">
        <v>2.4690121170849108E-2</v>
      </c>
      <c r="BX45">
        <v>2.5172683999578876E-2</v>
      </c>
      <c r="BY45">
        <v>2.5457683043876828E-2</v>
      </c>
      <c r="BZ45">
        <v>2.7196001817730769E-2</v>
      </c>
      <c r="CA45">
        <v>2.7624404093188167E-2</v>
      </c>
      <c r="CB45">
        <v>2.8225669598681735E-2</v>
      </c>
      <c r="CC45">
        <v>3.0122931211240565E-2</v>
      </c>
      <c r="CD45">
        <v>3.2337809966426004E-2</v>
      </c>
      <c r="CE45">
        <v>3.4920090644956582E-2</v>
      </c>
      <c r="CF45">
        <v>3.5986175318006075E-2</v>
      </c>
      <c r="CG45">
        <v>3.6921575742950907E-2</v>
      </c>
    </row>
    <row r="46" spans="1:85" ht="15.75" hidden="1" thickBot="1" x14ac:dyDescent="0.3">
      <c r="A46" s="30"/>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row>
    <row r="47" spans="1:85" ht="15.75" hidden="1" thickTop="1" x14ac:dyDescent="0.25"/>
    <row r="48" spans="1:85" hidden="1" x14ac:dyDescent="0.25">
      <c r="B48" s="51" t="s">
        <v>51</v>
      </c>
      <c r="C48" s="51"/>
      <c r="D48" s="51"/>
      <c r="E48" s="51"/>
      <c r="F48" s="51"/>
      <c r="G48" s="51"/>
      <c r="H48" s="51"/>
      <c r="I48" s="51"/>
      <c r="J48" s="51"/>
      <c r="K48" s="51"/>
      <c r="L48" s="51"/>
      <c r="M48" s="51"/>
      <c r="N48" s="51"/>
      <c r="O48" s="51"/>
      <c r="P48" s="51"/>
      <c r="Q48" s="51"/>
      <c r="R48" s="51"/>
      <c r="S48" s="51"/>
      <c r="T48" s="51"/>
      <c r="U48" s="51"/>
      <c r="V48" s="51"/>
      <c r="W48" s="51" t="s">
        <v>52</v>
      </c>
      <c r="X48" s="51"/>
      <c r="Y48" s="51"/>
      <c r="Z48" s="51"/>
      <c r="AA48" s="51"/>
      <c r="AB48" s="51"/>
      <c r="AC48" s="51"/>
      <c r="AD48" s="51"/>
      <c r="AE48" s="51"/>
      <c r="AF48" s="51"/>
      <c r="AG48" s="51"/>
      <c r="AH48" s="51"/>
      <c r="AI48" s="51"/>
      <c r="AJ48" s="51"/>
      <c r="AK48" s="51"/>
      <c r="AL48" s="51"/>
      <c r="AM48" s="51"/>
      <c r="AN48" s="51"/>
      <c r="AO48" s="51"/>
      <c r="AP48" s="51"/>
      <c r="AQ48" s="51"/>
      <c r="AR48" s="51" t="s">
        <v>53</v>
      </c>
      <c r="AS48" s="51"/>
      <c r="AT48" s="51"/>
      <c r="AU48" s="51"/>
      <c r="AV48" s="51"/>
      <c r="AW48" s="51"/>
      <c r="AX48" s="51"/>
      <c r="AY48" s="51"/>
      <c r="AZ48" s="51"/>
      <c r="BA48" s="51"/>
      <c r="BB48" s="51"/>
      <c r="BC48" s="51"/>
      <c r="BD48" s="51"/>
      <c r="BE48" s="51"/>
      <c r="BF48" s="51"/>
      <c r="BG48" s="51"/>
      <c r="BH48" s="51"/>
      <c r="BI48" s="51"/>
      <c r="BJ48" s="51"/>
      <c r="BK48" s="51"/>
      <c r="BL48" s="51"/>
      <c r="BM48" s="51" t="s">
        <v>54</v>
      </c>
      <c r="BN48" s="51"/>
      <c r="BO48" s="51"/>
      <c r="BP48" s="51"/>
      <c r="BQ48" s="51"/>
      <c r="BR48" s="51"/>
      <c r="BS48" s="51"/>
      <c r="BT48" s="51"/>
      <c r="BU48" s="51"/>
      <c r="BV48" s="51"/>
      <c r="BW48" s="51"/>
      <c r="BX48" s="51"/>
      <c r="BY48" s="51"/>
      <c r="BZ48" s="51"/>
      <c r="CA48" s="51"/>
      <c r="CB48" s="51"/>
      <c r="CC48" s="51"/>
      <c r="CD48" s="51"/>
      <c r="CE48" s="51"/>
      <c r="CF48" s="51"/>
      <c r="CG48" s="51"/>
    </row>
    <row r="49" spans="1:85" hidden="1" x14ac:dyDescent="0.25">
      <c r="B49" s="12">
        <v>-5</v>
      </c>
      <c r="C49" s="12">
        <v>-4</v>
      </c>
      <c r="D49" s="12">
        <v>-3</v>
      </c>
      <c r="E49" s="12">
        <v>-2</v>
      </c>
      <c r="F49" s="12">
        <v>-1</v>
      </c>
      <c r="G49" s="12">
        <v>0</v>
      </c>
      <c r="H49" s="12">
        <v>1</v>
      </c>
      <c r="I49" s="12">
        <v>2</v>
      </c>
      <c r="J49" s="12">
        <v>3</v>
      </c>
      <c r="K49" s="12">
        <v>4</v>
      </c>
      <c r="L49" s="12">
        <v>5</v>
      </c>
      <c r="M49" s="12">
        <v>6</v>
      </c>
      <c r="N49" s="12">
        <v>7</v>
      </c>
      <c r="O49" s="12">
        <v>8</v>
      </c>
      <c r="P49" s="12">
        <v>9</v>
      </c>
      <c r="Q49" s="12">
        <v>10</v>
      </c>
      <c r="R49" s="12">
        <v>11</v>
      </c>
      <c r="S49" s="12">
        <v>12</v>
      </c>
      <c r="T49" s="12">
        <v>13</v>
      </c>
      <c r="U49" s="12">
        <v>14</v>
      </c>
      <c r="V49" s="12">
        <v>15</v>
      </c>
      <c r="W49" s="12">
        <v>-5</v>
      </c>
      <c r="X49" s="12">
        <v>-4</v>
      </c>
      <c r="Y49" s="12">
        <v>-3</v>
      </c>
      <c r="Z49" s="12">
        <v>-2</v>
      </c>
      <c r="AA49" s="12">
        <v>-1</v>
      </c>
      <c r="AB49" s="12">
        <v>0</v>
      </c>
      <c r="AC49" s="12">
        <v>1</v>
      </c>
      <c r="AD49" s="12">
        <v>2</v>
      </c>
      <c r="AE49" s="12">
        <v>3</v>
      </c>
      <c r="AF49" s="12">
        <v>4</v>
      </c>
      <c r="AG49" s="12">
        <v>5</v>
      </c>
      <c r="AH49" s="12">
        <v>6</v>
      </c>
      <c r="AI49" s="12">
        <v>7</v>
      </c>
      <c r="AJ49" s="12">
        <v>8</v>
      </c>
      <c r="AK49" s="12">
        <v>9</v>
      </c>
      <c r="AL49" s="12">
        <v>10</v>
      </c>
      <c r="AM49" s="12">
        <v>11</v>
      </c>
      <c r="AN49" s="12">
        <v>12</v>
      </c>
      <c r="AO49" s="12">
        <v>13</v>
      </c>
      <c r="AP49" s="12">
        <v>14</v>
      </c>
      <c r="AQ49" s="12">
        <v>15</v>
      </c>
      <c r="AR49" s="12">
        <v>-5</v>
      </c>
      <c r="AS49" s="12">
        <v>-4</v>
      </c>
      <c r="AT49" s="12">
        <v>-3</v>
      </c>
      <c r="AU49" s="12">
        <v>-2</v>
      </c>
      <c r="AV49" s="12">
        <v>-1</v>
      </c>
      <c r="AW49" s="12">
        <v>0</v>
      </c>
      <c r="AX49" s="12">
        <v>1</v>
      </c>
      <c r="AY49" s="12">
        <v>2</v>
      </c>
      <c r="AZ49" s="12">
        <v>3</v>
      </c>
      <c r="BA49" s="12">
        <v>4</v>
      </c>
      <c r="BB49" s="12">
        <v>5</v>
      </c>
      <c r="BC49" s="12">
        <v>6</v>
      </c>
      <c r="BD49" s="12">
        <v>7</v>
      </c>
      <c r="BE49" s="12">
        <v>8</v>
      </c>
      <c r="BF49" s="12">
        <v>9</v>
      </c>
      <c r="BG49" s="12">
        <v>10</v>
      </c>
      <c r="BH49" s="12">
        <v>11</v>
      </c>
      <c r="BI49" s="12">
        <v>12</v>
      </c>
      <c r="BJ49" s="12">
        <v>13</v>
      </c>
      <c r="BK49" s="12">
        <v>14</v>
      </c>
      <c r="BL49" s="12">
        <v>15</v>
      </c>
      <c r="BM49" s="12">
        <v>-5</v>
      </c>
      <c r="BN49" s="12">
        <v>-4</v>
      </c>
      <c r="BO49" s="12">
        <v>-3</v>
      </c>
      <c r="BP49" s="12">
        <v>-2</v>
      </c>
      <c r="BQ49" s="12">
        <v>-1</v>
      </c>
      <c r="BR49" s="12">
        <v>0</v>
      </c>
      <c r="BS49" s="12">
        <v>1</v>
      </c>
      <c r="BT49" s="12">
        <v>2</v>
      </c>
      <c r="BU49" s="12">
        <v>3</v>
      </c>
      <c r="BV49" s="12">
        <v>4</v>
      </c>
      <c r="BW49" s="12">
        <v>5</v>
      </c>
      <c r="BX49" s="12">
        <v>6</v>
      </c>
      <c r="BY49" s="12">
        <v>7</v>
      </c>
      <c r="BZ49" s="12">
        <v>8</v>
      </c>
      <c r="CA49" s="12">
        <v>9</v>
      </c>
      <c r="CB49" s="12">
        <v>10</v>
      </c>
      <c r="CC49" s="12">
        <v>11</v>
      </c>
      <c r="CD49" s="12">
        <v>12</v>
      </c>
      <c r="CE49" s="12">
        <v>13</v>
      </c>
      <c r="CF49" s="12">
        <v>14</v>
      </c>
      <c r="CG49" s="12">
        <v>15</v>
      </c>
    </row>
    <row r="50" spans="1:85" hidden="1" x14ac:dyDescent="0.25">
      <c r="A50" s="51" t="s">
        <v>55</v>
      </c>
      <c r="B50">
        <v>0.83732485706181514</v>
      </c>
      <c r="C50">
        <v>0.8821625153641518</v>
      </c>
      <c r="D50">
        <v>0.90149637951655648</v>
      </c>
      <c r="E50">
        <v>0.97651588543398049</v>
      </c>
      <c r="F50">
        <v>0.97600596806724904</v>
      </c>
      <c r="G50">
        <v>1</v>
      </c>
      <c r="H50">
        <v>1.0826623045234922</v>
      </c>
      <c r="I50">
        <v>1.1664587718833097</v>
      </c>
      <c r="J50">
        <v>1.3621417707753793</v>
      </c>
      <c r="K50">
        <v>1.5332741071676554</v>
      </c>
      <c r="L50">
        <v>1.6464777265008044</v>
      </c>
      <c r="M50">
        <v>1.7659310950836664</v>
      </c>
      <c r="N50">
        <v>1.883131007661244</v>
      </c>
      <c r="O50">
        <v>1.9894651212312755</v>
      </c>
      <c r="P50">
        <v>1.9856577849862926</v>
      </c>
      <c r="Q50">
        <v>1.9738909683043231</v>
      </c>
      <c r="R50">
        <v>1.9065423169691236</v>
      </c>
      <c r="S50">
        <v>1.8720755502548441</v>
      </c>
      <c r="T50">
        <v>1.8848673920258736</v>
      </c>
      <c r="U50">
        <v>1.9001727687012022</v>
      </c>
      <c r="V50">
        <v>1.9166038914200052</v>
      </c>
      <c r="W50">
        <v>-0.37954738487096201</v>
      </c>
      <c r="X50">
        <v>-0.389435452622931</v>
      </c>
      <c r="Y50">
        <v>-0.49627213804155701</v>
      </c>
      <c r="Z50">
        <v>-0.51554918883131595</v>
      </c>
      <c r="AA50">
        <v>-0.34876052059605001</v>
      </c>
      <c r="AB50">
        <v>-0.16233364111149801</v>
      </c>
      <c r="AC50">
        <v>3.7478451567853698E-2</v>
      </c>
      <c r="AD50">
        <v>7.1312744857799995E-2</v>
      </c>
      <c r="AE50">
        <v>0.166817493677483</v>
      </c>
      <c r="AF50">
        <v>0.19958756555336199</v>
      </c>
      <c r="AG50">
        <v>0.19892043211354399</v>
      </c>
      <c r="AH50">
        <v>0.24068358610137799</v>
      </c>
      <c r="AI50">
        <v>0.28296962115218999</v>
      </c>
      <c r="AJ50">
        <v>0.29424378965689502</v>
      </c>
      <c r="AK50">
        <v>0.28918242126247101</v>
      </c>
      <c r="AL50">
        <v>0.280716128099399</v>
      </c>
      <c r="AM50">
        <v>0.26977918231614301</v>
      </c>
      <c r="AN50">
        <v>0.256734101957386</v>
      </c>
      <c r="AO50">
        <v>0.23862130344895599</v>
      </c>
      <c r="AP50">
        <v>0.25264367888438999</v>
      </c>
      <c r="AQ50">
        <v>0.26700312500817303</v>
      </c>
      <c r="AR50">
        <v>1.0625637364270584</v>
      </c>
      <c r="AS50">
        <v>1.2987452020502315</v>
      </c>
      <c r="AT50">
        <v>1.4432106063485439</v>
      </c>
      <c r="AU50">
        <v>1.4576428045578085</v>
      </c>
      <c r="AV50">
        <v>1.1984978502388126</v>
      </c>
      <c r="AW50">
        <v>1</v>
      </c>
      <c r="AX50">
        <v>0.79327488616472108</v>
      </c>
      <c r="AY50">
        <v>0.89048343256711715</v>
      </c>
      <c r="AZ50">
        <v>0.89668885501055706</v>
      </c>
      <c r="BA50">
        <v>1.1169826526343394</v>
      </c>
      <c r="BB50">
        <v>1.2007563976548212</v>
      </c>
      <c r="BC50">
        <v>1.2410918603507817</v>
      </c>
      <c r="BD50">
        <v>1.3652010680672246</v>
      </c>
      <c r="BE50">
        <v>1.5172347851859493</v>
      </c>
      <c r="BF50">
        <v>1.8275078586804478</v>
      </c>
      <c r="BG50">
        <v>2.4356427271553662</v>
      </c>
      <c r="BH50">
        <v>2.0788288769282568</v>
      </c>
      <c r="BI50">
        <v>1.985746889835807</v>
      </c>
      <c r="BJ50">
        <v>1.9485141383615514</v>
      </c>
      <c r="BK50">
        <v>1.8088913745365258</v>
      </c>
      <c r="BL50">
        <v>1.9578223804335193</v>
      </c>
      <c r="BM50">
        <v>1.0085018922135971</v>
      </c>
      <c r="BN50">
        <v>1.0219649020574781</v>
      </c>
      <c r="BO50">
        <v>1.0431284827771488</v>
      </c>
      <c r="BP50">
        <v>1.0699485103839133</v>
      </c>
      <c r="BQ50">
        <v>1.035984872114444</v>
      </c>
      <c r="BR50">
        <v>1</v>
      </c>
      <c r="BS50">
        <v>0.96796254266382298</v>
      </c>
      <c r="BT50">
        <v>0.97297857345254646</v>
      </c>
      <c r="BU50">
        <v>1.0163895782999519</v>
      </c>
      <c r="BV50">
        <v>1.0445039266562401</v>
      </c>
      <c r="BW50">
        <v>1.053374506710945</v>
      </c>
      <c r="BX50">
        <v>1.0700137229872047</v>
      </c>
      <c r="BY50">
        <v>1.0848878774700981</v>
      </c>
      <c r="BZ50">
        <v>1.1118031090001099</v>
      </c>
      <c r="CA50">
        <v>1.1200573134678522</v>
      </c>
      <c r="CB50">
        <v>1.1449101656885263</v>
      </c>
      <c r="CC50">
        <v>1.1090655608895792</v>
      </c>
      <c r="CD50">
        <v>1.0813361378611657</v>
      </c>
      <c r="CE50">
        <v>1.0753654717895349</v>
      </c>
      <c r="CF50">
        <v>1.0798432776955569</v>
      </c>
      <c r="CG50">
        <v>1.0855899530266984</v>
      </c>
    </row>
    <row r="51" spans="1:85" hidden="1" x14ac:dyDescent="0.25">
      <c r="A51" s="51"/>
      <c r="B51">
        <v>0.87934663127839174</v>
      </c>
      <c r="C51">
        <v>0.94105484866395395</v>
      </c>
      <c r="D51">
        <v>0.96176234567445762</v>
      </c>
      <c r="E51">
        <v>0.96679295194995207</v>
      </c>
      <c r="F51">
        <v>0.98792948295008165</v>
      </c>
      <c r="G51">
        <v>1</v>
      </c>
      <c r="H51">
        <v>1.0048529198525287</v>
      </c>
      <c r="I51">
        <v>1.0183222254718414</v>
      </c>
      <c r="J51">
        <v>1.0580703549672885</v>
      </c>
      <c r="K51">
        <v>1.1145353468410155</v>
      </c>
      <c r="L51">
        <v>1.1788993717786873</v>
      </c>
      <c r="M51">
        <v>1.2258925105383598</v>
      </c>
      <c r="N51">
        <v>1.2763915823587475</v>
      </c>
      <c r="O51">
        <v>1.3591955640809428</v>
      </c>
      <c r="P51">
        <v>1.3764738818178655</v>
      </c>
      <c r="Q51">
        <v>1.4395919228869067</v>
      </c>
      <c r="R51">
        <v>1.4966630025870691</v>
      </c>
      <c r="S51">
        <v>1.5893582420458816</v>
      </c>
      <c r="T51">
        <v>1.7033844273172942</v>
      </c>
      <c r="U51">
        <v>2.1807748491615908</v>
      </c>
      <c r="V51">
        <v>2.1616677951300876</v>
      </c>
      <c r="W51">
        <v>9.2969703858744299E-2</v>
      </c>
      <c r="X51">
        <v>5.20340151933045E-2</v>
      </c>
      <c r="Y51">
        <v>3.1274270497307702E-2</v>
      </c>
      <c r="Z51">
        <v>4.1216214456719601E-2</v>
      </c>
      <c r="AA51">
        <v>5.5762518716819399E-2</v>
      </c>
      <c r="AB51">
        <v>6.5930316170289896E-2</v>
      </c>
      <c r="AC51">
        <v>8.3579349220584395E-2</v>
      </c>
      <c r="AD51">
        <v>7.2885207001674002E-2</v>
      </c>
      <c r="AE51">
        <v>8.3477776958664596E-2</v>
      </c>
      <c r="AF51">
        <v>0.10885534140290801</v>
      </c>
      <c r="AG51">
        <v>0.13149957678840701</v>
      </c>
      <c r="AH51">
        <v>0.14027767173790101</v>
      </c>
      <c r="AI51">
        <v>0.13869260714766099</v>
      </c>
      <c r="AJ51">
        <v>0.159723239909077</v>
      </c>
      <c r="AK51">
        <v>0.16305563585383701</v>
      </c>
      <c r="AL51">
        <v>0.17504813936674801</v>
      </c>
      <c r="AM51">
        <v>0.18778252265472201</v>
      </c>
      <c r="AN51">
        <v>0.22327798358638701</v>
      </c>
      <c r="AO51">
        <v>0.248061766586089</v>
      </c>
      <c r="AP51">
        <v>0.26250654465634898</v>
      </c>
      <c r="AQ51">
        <v>0.25356820936503899</v>
      </c>
      <c r="AR51">
        <v>0.75560849182339618</v>
      </c>
      <c r="AS51">
        <v>0.66588010943460885</v>
      </c>
      <c r="AT51">
        <v>0.65171273930657714</v>
      </c>
      <c r="AU51">
        <v>0.73553805080876977</v>
      </c>
      <c r="AV51">
        <v>0.85242122641555196</v>
      </c>
      <c r="AW51">
        <v>1</v>
      </c>
      <c r="AX51">
        <v>1.216056842047246</v>
      </c>
      <c r="AY51">
        <v>1.1404958297863619</v>
      </c>
      <c r="AZ51">
        <v>1.3459262547185842</v>
      </c>
      <c r="BA51">
        <v>1.7473481212912547</v>
      </c>
      <c r="BB51">
        <v>2.2355777085337363</v>
      </c>
      <c r="BC51">
        <v>2.3897553792923589</v>
      </c>
      <c r="BD51">
        <v>2.6724147388566264</v>
      </c>
      <c r="BE51">
        <v>3.1349480476390861</v>
      </c>
      <c r="BF51">
        <v>3.22488524462814</v>
      </c>
      <c r="BG51">
        <v>3.6617221266978213</v>
      </c>
      <c r="BH51">
        <v>4.4326110735044049</v>
      </c>
      <c r="BI51">
        <v>5.370525311413231</v>
      </c>
      <c r="BJ51">
        <v>6.2698955022654985</v>
      </c>
      <c r="BK51">
        <v>8.0943329036957063</v>
      </c>
      <c r="BL51">
        <v>8.1643261937571481</v>
      </c>
      <c r="BM51">
        <v>0.96574630319934573</v>
      </c>
      <c r="BN51">
        <v>0.9731318846203747</v>
      </c>
      <c r="BO51">
        <v>0.97368916701649932</v>
      </c>
      <c r="BP51">
        <v>0.98624817701578638</v>
      </c>
      <c r="BQ51">
        <v>0.98948154460136073</v>
      </c>
      <c r="BR51">
        <v>1</v>
      </c>
      <c r="BS51">
        <v>1.0112512126172621</v>
      </c>
      <c r="BT51">
        <v>1.0287421879245078</v>
      </c>
      <c r="BU51">
        <v>1.035183900802277</v>
      </c>
      <c r="BV51">
        <v>1.0620117599638836</v>
      </c>
      <c r="BW51">
        <v>1.0900046524227549</v>
      </c>
      <c r="BX51">
        <v>1.1005762743380139</v>
      </c>
      <c r="BY51">
        <v>1.1151187610734254</v>
      </c>
      <c r="BZ51">
        <v>1.136866463226506</v>
      </c>
      <c r="CA51">
        <v>1.1352576692611231</v>
      </c>
      <c r="CB51">
        <v>1.15054913419557</v>
      </c>
      <c r="CC51">
        <v>1.1841658150479888</v>
      </c>
      <c r="CD51">
        <v>1.2179391398634294</v>
      </c>
      <c r="CE51">
        <v>1.261459812228195</v>
      </c>
      <c r="CF51">
        <v>1.4444874784031012</v>
      </c>
      <c r="CG51">
        <v>1.4648191370767192</v>
      </c>
    </row>
    <row r="52" spans="1:85" hidden="1" x14ac:dyDescent="0.25">
      <c r="A52" s="51"/>
      <c r="B52" t="s">
        <v>28</v>
      </c>
      <c r="C52" t="s">
        <v>28</v>
      </c>
      <c r="D52" t="s">
        <v>28</v>
      </c>
      <c r="E52">
        <v>0.95802298710268041</v>
      </c>
      <c r="F52">
        <v>0.98294165676941214</v>
      </c>
      <c r="G52">
        <v>1</v>
      </c>
      <c r="H52">
        <v>1.0226832588237731</v>
      </c>
      <c r="I52">
        <v>1.0311831955987794</v>
      </c>
      <c r="J52">
        <v>1.0625204633544383</v>
      </c>
      <c r="K52">
        <v>1.0876286012505898</v>
      </c>
      <c r="L52">
        <v>1.0748950295561337</v>
      </c>
      <c r="M52">
        <v>1.1020961669940388</v>
      </c>
      <c r="N52">
        <v>1.1098102778781906</v>
      </c>
      <c r="O52">
        <v>1.1215010713514528</v>
      </c>
      <c r="P52">
        <v>1.2906931402824919</v>
      </c>
      <c r="Q52">
        <v>1.3195499538238393</v>
      </c>
      <c r="R52">
        <v>1.3736565722526062</v>
      </c>
      <c r="S52">
        <v>1.3798539448881499</v>
      </c>
      <c r="T52">
        <v>1.3048979646183174</v>
      </c>
      <c r="U52">
        <v>1.3637594830254742</v>
      </c>
      <c r="V52">
        <v>1.372145871184596</v>
      </c>
      <c r="W52">
        <v>0.29671356576109598</v>
      </c>
      <c r="X52">
        <v>0.29120176540138398</v>
      </c>
      <c r="Y52">
        <v>0.27757130033619398</v>
      </c>
      <c r="Z52">
        <v>0.28033717684424497</v>
      </c>
      <c r="AA52">
        <v>0.28546771389578501</v>
      </c>
      <c r="AB52">
        <v>0.29315664784398598</v>
      </c>
      <c r="AC52">
        <v>0.30883787641497401</v>
      </c>
      <c r="AD52">
        <v>0.29738494786543002</v>
      </c>
      <c r="AE52">
        <v>0.30733747239523801</v>
      </c>
      <c r="AF52">
        <v>0.32134092789020602</v>
      </c>
      <c r="AG52">
        <v>0.33782472270493102</v>
      </c>
      <c r="AH52">
        <v>0.374569914141204</v>
      </c>
      <c r="AI52">
        <v>0.36988987410732699</v>
      </c>
      <c r="AJ52">
        <v>0.37497996502026398</v>
      </c>
      <c r="AK52">
        <v>0.38308498503784999</v>
      </c>
      <c r="AL52">
        <v>0.39553155280013602</v>
      </c>
      <c r="AM52">
        <v>0.41167187082690598</v>
      </c>
      <c r="AN52">
        <v>0.40215311090441302</v>
      </c>
      <c r="AO52">
        <v>0.403911199238914</v>
      </c>
      <c r="AP52">
        <v>0.42675510572338199</v>
      </c>
      <c r="AQ52">
        <v>0.417118559939397</v>
      </c>
      <c r="AR52">
        <v>0.52261036515135939</v>
      </c>
      <c r="AS52">
        <v>0.50458934071664485</v>
      </c>
      <c r="AT52">
        <v>0.4829640738781506</v>
      </c>
      <c r="AU52">
        <v>0.76048815968665717</v>
      </c>
      <c r="AV52">
        <v>0.8329518809065517</v>
      </c>
      <c r="AW52">
        <v>1</v>
      </c>
      <c r="AX52">
        <v>1.0575895620659759</v>
      </c>
      <c r="AY52">
        <v>1.0789473338660673</v>
      </c>
      <c r="AZ52">
        <v>1.1956520801209529</v>
      </c>
      <c r="BA52">
        <v>1.2681158482368906</v>
      </c>
      <c r="BB52">
        <v>1.3569794445257304</v>
      </c>
      <c r="BC52">
        <v>1.4153318176531748</v>
      </c>
      <c r="BD52">
        <v>1.3306636353063448</v>
      </c>
      <c r="BE52">
        <v>1.8157895230484746</v>
      </c>
      <c r="BF52">
        <v>2.3264803205438476</v>
      </c>
      <c r="BG52">
        <v>2.5174263825891843</v>
      </c>
      <c r="BH52">
        <v>3.2028509043433249</v>
      </c>
      <c r="BI52">
        <v>4.2350407245250006</v>
      </c>
      <c r="BJ52">
        <v>3.305529606410873</v>
      </c>
      <c r="BK52">
        <v>3.6883225097262353</v>
      </c>
      <c r="BL52">
        <v>4.5133537424918311</v>
      </c>
      <c r="BM52">
        <v>0.99177846525498081</v>
      </c>
      <c r="BN52">
        <v>0.98650288648531392</v>
      </c>
      <c r="BO52">
        <v>1.0007808319075582</v>
      </c>
      <c r="BP52">
        <v>1.0104278380006313</v>
      </c>
      <c r="BQ52">
        <v>1.004370569733692</v>
      </c>
      <c r="BR52">
        <v>1</v>
      </c>
      <c r="BS52">
        <v>0.99766739613457422</v>
      </c>
      <c r="BT52">
        <v>0.99589151267771348</v>
      </c>
      <c r="BU52">
        <v>0.99755962810075827</v>
      </c>
      <c r="BV52">
        <v>0.99357430945443581</v>
      </c>
      <c r="BW52">
        <v>0.98887135329751352</v>
      </c>
      <c r="BX52">
        <v>0.98412604615161736</v>
      </c>
      <c r="BY52">
        <v>0.99036948958333904</v>
      </c>
      <c r="BZ52">
        <v>0.99547031521069473</v>
      </c>
      <c r="CA52">
        <v>1.0164400191983922</v>
      </c>
      <c r="CB52">
        <v>1.0152101625794836</v>
      </c>
      <c r="CC52">
        <v>1.0384132944614217</v>
      </c>
      <c r="CD52">
        <v>1.0616184426556665</v>
      </c>
      <c r="CE52">
        <v>1.0508863579612995</v>
      </c>
      <c r="CF52">
        <v>1.0711666463297513</v>
      </c>
      <c r="CG52">
        <v>1.0750926855157832</v>
      </c>
    </row>
    <row r="53" spans="1:85" hidden="1" x14ac:dyDescent="0.25">
      <c r="A53" s="51"/>
      <c r="B53">
        <v>0.92814868188884891</v>
      </c>
      <c r="C53">
        <v>0.97003052500901576</v>
      </c>
      <c r="D53">
        <v>1.0045999900559819</v>
      </c>
      <c r="E53">
        <v>1.0542328834643104</v>
      </c>
      <c r="F53">
        <v>0.97455955626181667</v>
      </c>
      <c r="G53">
        <v>1</v>
      </c>
      <c r="H53">
        <v>1.051877932066686</v>
      </c>
      <c r="I53">
        <v>1.1109486399203861</v>
      </c>
      <c r="J53">
        <v>1.1842050402086839</v>
      </c>
      <c r="K53">
        <v>1.2445482106832462</v>
      </c>
      <c r="L53">
        <v>1.2882112665745102</v>
      </c>
      <c r="M53">
        <v>1.3009792510587073</v>
      </c>
      <c r="N53">
        <v>1.3343008199118451</v>
      </c>
      <c r="O53">
        <v>1.3486401748581531</v>
      </c>
      <c r="P53">
        <v>1.3108367501220506</v>
      </c>
      <c r="Q53">
        <v>1.2725513927696024</v>
      </c>
      <c r="R53">
        <v>1.2713065306763236</v>
      </c>
      <c r="S53">
        <v>1.2784855061995495</v>
      </c>
      <c r="T53">
        <v>1.2955095507612862</v>
      </c>
      <c r="U53">
        <v>1.3054675666396167</v>
      </c>
      <c r="V53">
        <v>1.3175541508648767</v>
      </c>
      <c r="W53">
        <v>0.12576790039782301</v>
      </c>
      <c r="X53">
        <v>0.103660762805215</v>
      </c>
      <c r="Y53">
        <v>0.12575894757152101</v>
      </c>
      <c r="Z53">
        <v>0.15820405912618701</v>
      </c>
      <c r="AA53">
        <v>0.16096829270773699</v>
      </c>
      <c r="AB53">
        <v>0.18400949863959501</v>
      </c>
      <c r="AC53">
        <v>0.20513444710607101</v>
      </c>
      <c r="AD53">
        <v>0.22828965974509899</v>
      </c>
      <c r="AE53">
        <v>0.24587348685090199</v>
      </c>
      <c r="AF53">
        <v>0.26823855184449003</v>
      </c>
      <c r="AG53">
        <v>0.26732181628116702</v>
      </c>
      <c r="AH53">
        <v>0.26328922490497397</v>
      </c>
      <c r="AI53">
        <v>0.28704475418365499</v>
      </c>
      <c r="AJ53">
        <v>0.30895833921260202</v>
      </c>
      <c r="AK53">
        <v>0.313426333221208</v>
      </c>
      <c r="AL53">
        <v>0.321862675458162</v>
      </c>
      <c r="AM53">
        <v>0.33444551925728699</v>
      </c>
      <c r="AN53">
        <v>0.343468052212756</v>
      </c>
      <c r="AO53">
        <v>0.35018997494144599</v>
      </c>
      <c r="AP53">
        <v>0.37314962950948299</v>
      </c>
      <c r="AQ53">
        <v>0.39425307049953301</v>
      </c>
      <c r="AR53">
        <v>0.55525593131350159</v>
      </c>
      <c r="AS53">
        <v>0.55187183028994224</v>
      </c>
      <c r="AT53">
        <v>0.59813877269492322</v>
      </c>
      <c r="AU53">
        <v>0.91037435349893236</v>
      </c>
      <c r="AV53">
        <v>0.81937399248879672</v>
      </c>
      <c r="AW53">
        <v>1</v>
      </c>
      <c r="AX53">
        <v>1.1158523509395142</v>
      </c>
      <c r="AY53">
        <v>1.405668442998925</v>
      </c>
      <c r="AZ53">
        <v>1.6317682883906326</v>
      </c>
      <c r="BA53">
        <v>2.1968590925791651</v>
      </c>
      <c r="BB53">
        <v>2.9870451430950973</v>
      </c>
      <c r="BC53">
        <v>3.501558861699698</v>
      </c>
      <c r="BD53">
        <v>3.8232259812250784</v>
      </c>
      <c r="BE53">
        <v>4.1026635187805836</v>
      </c>
      <c r="BF53">
        <v>4.934402218030133</v>
      </c>
      <c r="BG53">
        <v>4.5482357945591669</v>
      </c>
      <c r="BH53">
        <v>4.8445923929407595</v>
      </c>
      <c r="BI53">
        <v>4.640728234477093</v>
      </c>
      <c r="BJ53">
        <v>5.4291783719705222</v>
      </c>
      <c r="BK53">
        <v>6.4644978973310732</v>
      </c>
      <c r="BL53">
        <v>7.5391709803368308</v>
      </c>
      <c r="BM53">
        <v>0.99687380083707755</v>
      </c>
      <c r="BN53">
        <v>1.0006646484710986</v>
      </c>
      <c r="BO53">
        <v>1.0030009439887411</v>
      </c>
      <c r="BP53">
        <v>1.0152524034209618</v>
      </c>
      <c r="BQ53">
        <v>0.9977670158900751</v>
      </c>
      <c r="BR53">
        <v>1</v>
      </c>
      <c r="BS53">
        <v>1.0076860302998081</v>
      </c>
      <c r="BT53">
        <v>1.0257982644112247</v>
      </c>
      <c r="BU53">
        <v>1.0427822621104408</v>
      </c>
      <c r="BV53">
        <v>1.0684256744287659</v>
      </c>
      <c r="BW53">
        <v>1.1032207862934904</v>
      </c>
      <c r="BX53">
        <v>1.1300880820700034</v>
      </c>
      <c r="BY53">
        <v>1.1522239018248444</v>
      </c>
      <c r="BZ53">
        <v>1.1649627687101467</v>
      </c>
      <c r="CA53">
        <v>1.2069784140291779</v>
      </c>
      <c r="CB53">
        <v>1.2224925154878932</v>
      </c>
      <c r="CC53">
        <v>1.224309846890244</v>
      </c>
      <c r="CD53">
        <v>1.2268854820104229</v>
      </c>
      <c r="CE53">
        <v>1.2484743465105113</v>
      </c>
      <c r="CF53">
        <v>1.2842192472618323</v>
      </c>
      <c r="CG53">
        <v>1.3608701686542508</v>
      </c>
    </row>
    <row r="54" spans="1:85" hidden="1" x14ac:dyDescent="0.25">
      <c r="A54" s="51"/>
      <c r="B54">
        <v>0.93997859943200079</v>
      </c>
      <c r="C54">
        <v>0.93673429360223071</v>
      </c>
      <c r="D54">
        <v>1.0593756446073512</v>
      </c>
      <c r="E54">
        <v>1.066308490740304</v>
      </c>
      <c r="F54">
        <v>1.0315664398282502</v>
      </c>
      <c r="G54">
        <v>1</v>
      </c>
      <c r="H54">
        <v>1.0354966791730393</v>
      </c>
      <c r="I54">
        <v>1.0896178094297382</v>
      </c>
      <c r="J54">
        <v>1.2570774758229584</v>
      </c>
      <c r="K54">
        <v>1.2688958872189329</v>
      </c>
      <c r="L54">
        <v>1.2884693270671503</v>
      </c>
      <c r="M54">
        <v>1.2510675727528917</v>
      </c>
      <c r="N54">
        <v>1.2316923590719995</v>
      </c>
      <c r="O54">
        <v>1.2321455923036491</v>
      </c>
      <c r="P54">
        <v>1.2783777900507298</v>
      </c>
      <c r="Q54">
        <v>1.2715562243365082</v>
      </c>
      <c r="R54">
        <v>1.2701753585482296</v>
      </c>
      <c r="S54">
        <v>1.2599758364329885</v>
      </c>
      <c r="T54">
        <v>1.2387363588806137</v>
      </c>
      <c r="U54">
        <v>1.152461334648925</v>
      </c>
      <c r="V54">
        <v>1.1358674977209955</v>
      </c>
      <c r="W54">
        <v>-1.5993939086282601E-2</v>
      </c>
      <c r="X54">
        <v>-3.4755258973767099E-2</v>
      </c>
      <c r="Y54">
        <v>-1.3892566010485099E-2</v>
      </c>
      <c r="Z54">
        <v>-3.7965030242770298E-4</v>
      </c>
      <c r="AA54">
        <v>-5.19492182320405E-3</v>
      </c>
      <c r="AB54">
        <v>-6.9492431874035795E-2</v>
      </c>
      <c r="AC54">
        <v>-6.2702075526824302E-2</v>
      </c>
      <c r="AD54">
        <v>-4.7016208887713198E-2</v>
      </c>
      <c r="AE54">
        <v>-2.4699868009048699E-2</v>
      </c>
      <c r="AF54">
        <v>-3.44212616280909E-2</v>
      </c>
      <c r="AG54">
        <v>-4.6041910366577003E-2</v>
      </c>
      <c r="AH54">
        <v>-4.03152251575132E-2</v>
      </c>
      <c r="AI54">
        <v>-0.13373086632033901</v>
      </c>
      <c r="AJ54">
        <v>-0.147981421861066</v>
      </c>
      <c r="AK54">
        <v>-5.10597739664461E-2</v>
      </c>
      <c r="AL54">
        <v>8.4119937821858204E-4</v>
      </c>
      <c r="AM54">
        <v>5.3765588340931203E-2</v>
      </c>
      <c r="AN54">
        <v>0.100138761360171</v>
      </c>
      <c r="AO54">
        <v>0.13370754385633199</v>
      </c>
      <c r="AP54">
        <v>5.8190828179505397E-2</v>
      </c>
      <c r="AQ54">
        <v>0.131477933066387</v>
      </c>
      <c r="AR54">
        <v>0.8542801829298956</v>
      </c>
      <c r="AS54">
        <v>1.0380554586841921</v>
      </c>
      <c r="AT54">
        <v>1.1377048273423285</v>
      </c>
      <c r="AU54">
        <v>1.3198210902310692</v>
      </c>
      <c r="AV54">
        <v>1.1204172248814055</v>
      </c>
      <c r="AW54">
        <v>1</v>
      </c>
      <c r="AX54">
        <v>0.94098359460139935</v>
      </c>
      <c r="AY54">
        <v>1.1731743320745582</v>
      </c>
      <c r="AZ54">
        <v>1.276900124721688</v>
      </c>
      <c r="BA54">
        <v>1.119517677563431</v>
      </c>
      <c r="BB54">
        <v>1.046085301526676</v>
      </c>
      <c r="BC54">
        <v>1.3745744738284145</v>
      </c>
      <c r="BD54">
        <v>2.0240479931707749</v>
      </c>
      <c r="BE54">
        <v>2.3653476656106758</v>
      </c>
      <c r="BF54">
        <v>3.7908016172640684</v>
      </c>
      <c r="BG54">
        <v>3.7204305837905576</v>
      </c>
      <c r="BH54">
        <v>4.1167077706605042</v>
      </c>
      <c r="BI54">
        <v>5.0920066851465702</v>
      </c>
      <c r="BJ54">
        <v>6.0013328669276333</v>
      </c>
      <c r="BK54">
        <v>6.49258211437727</v>
      </c>
      <c r="BL54">
        <v>7.3123886627868107</v>
      </c>
      <c r="BM54">
        <v>0.99924151097285752</v>
      </c>
      <c r="BN54">
        <v>1.0003723306346388</v>
      </c>
      <c r="BO54">
        <v>1.0023503031314525</v>
      </c>
      <c r="BP54">
        <v>1.0010833332359732</v>
      </c>
      <c r="BQ54">
        <v>0.99977551163700284</v>
      </c>
      <c r="BR54">
        <v>1</v>
      </c>
      <c r="BS54">
        <v>1.0015576600183447</v>
      </c>
      <c r="BT54">
        <v>1.0026353815438744</v>
      </c>
      <c r="BU54">
        <v>1.0071711632465139</v>
      </c>
      <c r="BV54">
        <v>1.0060493510427877</v>
      </c>
      <c r="BW54">
        <v>1.0060007877958592</v>
      </c>
      <c r="BX54">
        <v>1.0036486894188679</v>
      </c>
      <c r="BY54">
        <v>1.007799664934949</v>
      </c>
      <c r="BZ54">
        <v>1.0092279288724029</v>
      </c>
      <c r="CA54">
        <v>1.007699982944803</v>
      </c>
      <c r="CB54">
        <v>1.0077817559323099</v>
      </c>
      <c r="CC54">
        <v>1.0071014422682292</v>
      </c>
      <c r="CD54">
        <v>1.005094384701116</v>
      </c>
      <c r="CE54">
        <v>1.0064691592704087</v>
      </c>
      <c r="CF54">
        <v>1.0127559715346433</v>
      </c>
      <c r="CG54">
        <v>1.013350651125968</v>
      </c>
    </row>
    <row r="55" spans="1:85" hidden="1" x14ac:dyDescent="0.25">
      <c r="A55" s="51"/>
      <c r="B55">
        <v>0.85333605020269565</v>
      </c>
      <c r="C55">
        <v>0.92701733687648591</v>
      </c>
      <c r="D55">
        <v>0.95867959096853672</v>
      </c>
      <c r="E55">
        <v>0.98378611177064812</v>
      </c>
      <c r="F55">
        <v>0.9950376509694977</v>
      </c>
      <c r="G55">
        <v>1</v>
      </c>
      <c r="H55">
        <v>1.055784669632075</v>
      </c>
      <c r="I55">
        <v>1.0615518210681985</v>
      </c>
      <c r="J55">
        <v>1.0488138655731858</v>
      </c>
      <c r="K55">
        <v>1.0631293354904612</v>
      </c>
      <c r="L55">
        <v>1.0879647538807458</v>
      </c>
      <c r="M55">
        <v>1.0824099601553094</v>
      </c>
      <c r="N55">
        <v>1.1110391464166951</v>
      </c>
      <c r="O55">
        <v>1.1242298745037824</v>
      </c>
      <c r="P55">
        <v>1.1390395890185625</v>
      </c>
      <c r="Q55">
        <v>1.1983652489495222</v>
      </c>
      <c r="R55">
        <v>1.2410062739340815</v>
      </c>
      <c r="S55">
        <v>1.2649536828719041</v>
      </c>
      <c r="T55">
        <v>1.2957320484084387</v>
      </c>
      <c r="U55">
        <v>1.3147797985565288</v>
      </c>
      <c r="V55">
        <v>1.3279262489211132</v>
      </c>
      <c r="W55">
        <v>0.108572986355316</v>
      </c>
      <c r="X55">
        <v>0.13636151201538499</v>
      </c>
      <c r="Y55">
        <v>0.14874588619492601</v>
      </c>
      <c r="Z55">
        <v>0.158470669963895</v>
      </c>
      <c r="AA55">
        <v>0.14299257634670501</v>
      </c>
      <c r="AB55">
        <v>0.131603611507008</v>
      </c>
      <c r="AC55">
        <v>0.16327918705062</v>
      </c>
      <c r="AD55">
        <v>0.17042250537589401</v>
      </c>
      <c r="AE55">
        <v>0.161366519980298</v>
      </c>
      <c r="AF55">
        <v>0.15448071817103801</v>
      </c>
      <c r="AG55">
        <v>0.17415881915815601</v>
      </c>
      <c r="AH55">
        <v>0.16324415557072799</v>
      </c>
      <c r="AI55">
        <v>0.172743300141453</v>
      </c>
      <c r="AJ55">
        <v>0.17012943150163401</v>
      </c>
      <c r="AK55">
        <v>0.174763173701732</v>
      </c>
      <c r="AL55">
        <v>0.20536332486549799</v>
      </c>
      <c r="AM55">
        <v>0.22782989966467601</v>
      </c>
      <c r="AN55">
        <v>0.222801644548792</v>
      </c>
      <c r="AO55">
        <v>0.227491117857236</v>
      </c>
      <c r="AP55">
        <v>0.228453989423758</v>
      </c>
      <c r="AQ55">
        <v>0.23042339657546199</v>
      </c>
      <c r="AR55">
        <v>0.69894104239311139</v>
      </c>
      <c r="AS55">
        <v>0.97125569725952676</v>
      </c>
      <c r="AT55">
        <v>0.90393355319525504</v>
      </c>
      <c r="AU55">
        <v>0.96091785816196651</v>
      </c>
      <c r="AV55">
        <v>0.96419576558393061</v>
      </c>
      <c r="AW55">
        <v>1</v>
      </c>
      <c r="AX55">
        <v>1.3086232816380228</v>
      </c>
      <c r="AY55">
        <v>1.3754413088706132</v>
      </c>
      <c r="AZ55">
        <v>1.3214826233068087</v>
      </c>
      <c r="BA55">
        <v>1.357034753386404</v>
      </c>
      <c r="BB55">
        <v>1.6006051973536108</v>
      </c>
      <c r="BC55">
        <v>1.6412001488930952</v>
      </c>
      <c r="BD55">
        <v>1.8456882673397081</v>
      </c>
      <c r="BE55">
        <v>1.8169437809166566</v>
      </c>
      <c r="BF55">
        <v>1.9072110932520749</v>
      </c>
      <c r="BG55">
        <v>2.0358041425747828</v>
      </c>
      <c r="BH55">
        <v>2.3328287879089085</v>
      </c>
      <c r="BI55">
        <v>2.4036703819836398</v>
      </c>
      <c r="BJ55">
        <v>2.639178813978178</v>
      </c>
      <c r="BK55">
        <v>2.8864701159010622</v>
      </c>
      <c r="BL55">
        <v>2.9180361503842804</v>
      </c>
      <c r="BM55">
        <v>0.90674444776800189</v>
      </c>
      <c r="BN55">
        <v>0.92142905156365873</v>
      </c>
      <c r="BO55">
        <v>0.9534064007442834</v>
      </c>
      <c r="BP55">
        <v>0.97508385869556469</v>
      </c>
      <c r="BQ55">
        <v>1.0102403682131427</v>
      </c>
      <c r="BR55">
        <v>1</v>
      </c>
      <c r="BS55">
        <v>1.0320851282785728</v>
      </c>
      <c r="BT55">
        <v>1.05916169440689</v>
      </c>
      <c r="BU55">
        <v>1.0457843151168296</v>
      </c>
      <c r="BV55">
        <v>1.051332387165542</v>
      </c>
      <c r="BW55">
        <v>1.04984098294164</v>
      </c>
      <c r="BX55">
        <v>1.0346585711280343</v>
      </c>
      <c r="BY55">
        <v>1.0291500841323393</v>
      </c>
      <c r="BZ55">
        <v>1.0347171069940346</v>
      </c>
      <c r="CA55">
        <v>1.0350377091356653</v>
      </c>
      <c r="CB55">
        <v>1.0470639444781267</v>
      </c>
      <c r="CC55">
        <v>1.0877562488246333</v>
      </c>
      <c r="CD55">
        <v>1.1009713907150378</v>
      </c>
      <c r="CE55">
        <v>1.1094375582160609</v>
      </c>
      <c r="CF55">
        <v>1.1116065396538408</v>
      </c>
      <c r="CG55">
        <v>1.1472172642453364</v>
      </c>
    </row>
    <row r="56" spans="1:85" hidden="1" x14ac:dyDescent="0.25">
      <c r="A56" s="51"/>
      <c r="B56">
        <v>0.94856284383551859</v>
      </c>
      <c r="C56">
        <v>0.95411979945905601</v>
      </c>
      <c r="D56">
        <v>0.99312776358506538</v>
      </c>
      <c r="E56">
        <v>0.95504529478690092</v>
      </c>
      <c r="F56">
        <v>0.98124531307494933</v>
      </c>
      <c r="G56">
        <v>1</v>
      </c>
      <c r="H56">
        <v>1.0119728488684088</v>
      </c>
      <c r="I56">
        <v>1.057589086203133</v>
      </c>
      <c r="J56">
        <v>1.0756970724660182</v>
      </c>
      <c r="K56">
        <v>1.1044106554107729</v>
      </c>
      <c r="L56">
        <v>1.1515544717830823</v>
      </c>
      <c r="M56">
        <v>1.1672801089045861</v>
      </c>
      <c r="N56">
        <v>1.1972481146273213</v>
      </c>
      <c r="O56">
        <v>1.1857534883960279</v>
      </c>
      <c r="P56">
        <v>1.1878591879175304</v>
      </c>
      <c r="Q56">
        <v>1.1940018636157828</v>
      </c>
      <c r="R56">
        <v>1.1723051544592251</v>
      </c>
      <c r="S56">
        <v>1.141554513458259</v>
      </c>
      <c r="T56">
        <v>1.1186448115509813</v>
      </c>
      <c r="U56">
        <v>1.1182541680691118</v>
      </c>
      <c r="V56">
        <v>1.1137091224752473</v>
      </c>
      <c r="W56">
        <v>-0.20780663308512501</v>
      </c>
      <c r="X56">
        <v>-0.18821423182866501</v>
      </c>
      <c r="Y56">
        <v>-0.17889785147979601</v>
      </c>
      <c r="Z56">
        <v>-0.16601720361917599</v>
      </c>
      <c r="AA56">
        <v>-0.15341002863504599</v>
      </c>
      <c r="AB56">
        <v>-0.17452549883252499</v>
      </c>
      <c r="AC56">
        <v>-0.20204353387051199</v>
      </c>
      <c r="AD56">
        <v>-0.21029544509284401</v>
      </c>
      <c r="AE56">
        <v>-0.18294067412824599</v>
      </c>
      <c r="AF56">
        <v>-0.17078223426317199</v>
      </c>
      <c r="AG56">
        <v>-0.136731093325588</v>
      </c>
      <c r="AH56">
        <v>-0.12753282788427101</v>
      </c>
      <c r="AI56">
        <v>-0.15618878978178899</v>
      </c>
      <c r="AJ56">
        <v>-0.118788856383874</v>
      </c>
      <c r="AK56">
        <v>-8.7582197689296495E-2</v>
      </c>
      <c r="AL56">
        <v>-5.5711920514262998E-2</v>
      </c>
      <c r="AM56">
        <v>-5.8813063598555398E-2</v>
      </c>
      <c r="AN56">
        <v>-6.7598030016515195E-2</v>
      </c>
      <c r="AO56">
        <v>-6.2769370515752904E-2</v>
      </c>
      <c r="AP56">
        <v>-9.7423636440248498E-2</v>
      </c>
      <c r="AQ56">
        <v>-0.107624639830802</v>
      </c>
      <c r="AR56">
        <v>0.67774366259749086</v>
      </c>
      <c r="AS56">
        <v>0.86021237394643268</v>
      </c>
      <c r="AT56">
        <v>0.82763036656957367</v>
      </c>
      <c r="AU56">
        <v>0.88539607709834001</v>
      </c>
      <c r="AV56">
        <v>0.98113163766475586</v>
      </c>
      <c r="AW56">
        <v>1</v>
      </c>
      <c r="AX56">
        <v>0.88311123096506006</v>
      </c>
      <c r="AY56">
        <v>1.1792425898220209</v>
      </c>
      <c r="AZ56">
        <v>1.245284069604677</v>
      </c>
      <c r="BA56">
        <v>1.33064014920608</v>
      </c>
      <c r="BB56">
        <v>1.3077768954705415</v>
      </c>
      <c r="BC56">
        <v>1.5104976389077416</v>
      </c>
      <c r="BD56">
        <v>1.7208393702410849</v>
      </c>
      <c r="BE56">
        <v>2.1262807120918414</v>
      </c>
      <c r="BF56">
        <v>1.9769076090453059</v>
      </c>
      <c r="BG56">
        <v>2.3472919715031568</v>
      </c>
      <c r="BH56">
        <v>2.5484885173611462</v>
      </c>
      <c r="BI56">
        <v>2.3213803226093508</v>
      </c>
      <c r="BJ56">
        <v>2.9371632507697329</v>
      </c>
      <c r="BK56">
        <v>3.6047696217417866</v>
      </c>
      <c r="BL56">
        <v>3.5895276459494458</v>
      </c>
      <c r="BM56">
        <v>1.0431915806237775</v>
      </c>
      <c r="BN56">
        <v>1.0137734566747694</v>
      </c>
      <c r="BO56">
        <v>1.0199911266662658</v>
      </c>
      <c r="BP56">
        <v>1.0050714146393969</v>
      </c>
      <c r="BQ56">
        <v>1.0014866106431757</v>
      </c>
      <c r="BR56">
        <v>1</v>
      </c>
      <c r="BS56">
        <v>0.99568596613715132</v>
      </c>
      <c r="BT56">
        <v>0.99309735296850055</v>
      </c>
      <c r="BU56">
        <v>0.98860850990557181</v>
      </c>
      <c r="BV56">
        <v>0.98876355631939872</v>
      </c>
      <c r="BW56">
        <v>0.98624736210242114</v>
      </c>
      <c r="BX56">
        <v>0.98633793178426787</v>
      </c>
      <c r="BY56">
        <v>1.0024160395047828</v>
      </c>
      <c r="BZ56">
        <v>0.99624808383148633</v>
      </c>
      <c r="CA56">
        <v>0.99596780934708762</v>
      </c>
      <c r="CB56">
        <v>0.99431742598248452</v>
      </c>
      <c r="CC56">
        <v>0.98920162400152523</v>
      </c>
      <c r="CD56">
        <v>1.0014513287019087</v>
      </c>
      <c r="CE56">
        <v>1.0106923926330653</v>
      </c>
      <c r="CF56">
        <v>1.0331513601079882</v>
      </c>
      <c r="CG56">
        <v>1.0217562560578703</v>
      </c>
    </row>
    <row r="57" spans="1:85" hidden="1" x14ac:dyDescent="0.25">
      <c r="A57" s="51"/>
      <c r="B57">
        <v>0.99181498697262582</v>
      </c>
      <c r="C57">
        <v>1.0090304512959001</v>
      </c>
      <c r="D57">
        <v>0.93309948861920822</v>
      </c>
      <c r="E57">
        <v>0.93986653830113964</v>
      </c>
      <c r="F57">
        <v>1.00380392234969</v>
      </c>
      <c r="G57">
        <v>1</v>
      </c>
      <c r="H57">
        <v>1.1105889218627567</v>
      </c>
      <c r="I57">
        <v>1.1563490165655292</v>
      </c>
      <c r="J57">
        <v>1.2192077611697381</v>
      </c>
      <c r="K57">
        <v>1.2981877513236009</v>
      </c>
      <c r="L57">
        <v>1.3249476626179539</v>
      </c>
      <c r="M57">
        <v>1.3152074659567117</v>
      </c>
      <c r="N57">
        <v>1.3119921367764915</v>
      </c>
      <c r="O57">
        <v>1.2299269506633783</v>
      </c>
      <c r="P57">
        <v>1.1884292382587729</v>
      </c>
      <c r="Q57">
        <v>1.1661916091320943</v>
      </c>
      <c r="R57">
        <v>1.207425267179381</v>
      </c>
      <c r="S57">
        <v>1.2526146085720968</v>
      </c>
      <c r="T57">
        <v>1.236345145560416</v>
      </c>
      <c r="U57">
        <v>1.2660588976848548</v>
      </c>
      <c r="V57">
        <v>1.2024540559470185</v>
      </c>
      <c r="W57">
        <v>-0.46300777662415898</v>
      </c>
      <c r="X57">
        <v>-0.448833182260921</v>
      </c>
      <c r="Y57">
        <v>-0.51712231560206001</v>
      </c>
      <c r="Z57">
        <v>-0.45423251144413201</v>
      </c>
      <c r="AA57">
        <v>-0.360706128313106</v>
      </c>
      <c r="AB57">
        <v>-0.40566527622271498</v>
      </c>
      <c r="AC57">
        <v>-0.34163578911227099</v>
      </c>
      <c r="AD57">
        <v>-0.28390318601973502</v>
      </c>
      <c r="AE57">
        <v>-0.38021806457590202</v>
      </c>
      <c r="AF57">
        <v>-0.387743745477371</v>
      </c>
      <c r="AG57">
        <v>-0.34007519886876297</v>
      </c>
      <c r="AH57">
        <v>-0.33216714565355898</v>
      </c>
      <c r="AI57">
        <v>-0.36074894249432699</v>
      </c>
      <c r="AJ57">
        <v>-0.23781250620344399</v>
      </c>
      <c r="AK57">
        <v>-0.334829048064747</v>
      </c>
      <c r="AL57">
        <v>-7.9812035431096606E-3</v>
      </c>
      <c r="AM57">
        <v>4.88955250897503E-2</v>
      </c>
      <c r="AN57">
        <v>0.144522973916241</v>
      </c>
      <c r="AO57">
        <v>0.14969366102346299</v>
      </c>
      <c r="AP57">
        <v>0.24481631365677001</v>
      </c>
      <c r="AQ57">
        <v>0.20219212453448901</v>
      </c>
      <c r="AR57">
        <v>0.88135589567088934</v>
      </c>
      <c r="AS57">
        <v>0.87570617641712356</v>
      </c>
      <c r="AT57">
        <v>0.92655364970102605</v>
      </c>
      <c r="AU57">
        <v>0.90960449193972792</v>
      </c>
      <c r="AV57">
        <v>0.98870056149246988</v>
      </c>
      <c r="AW57">
        <v>1</v>
      </c>
      <c r="AX57">
        <v>1.1412429197608169</v>
      </c>
      <c r="AY57">
        <v>1.4689265133126064</v>
      </c>
      <c r="AZ57">
        <v>1.485875732657266</v>
      </c>
      <c r="BA57">
        <v>1.78531079152357</v>
      </c>
      <c r="BB57">
        <v>1.5351398361094384</v>
      </c>
      <c r="BC57">
        <v>1.5671864630901386</v>
      </c>
      <c r="BD57">
        <v>1.5444437273404032</v>
      </c>
      <c r="BE57">
        <v>1.74912896492162</v>
      </c>
      <c r="BF57">
        <v>1.7336225205922529</v>
      </c>
      <c r="BG57">
        <v>2.3518134329571563</v>
      </c>
      <c r="BH57">
        <v>1.9858609526502726</v>
      </c>
      <c r="BI57">
        <v>2.4345147157139619</v>
      </c>
      <c r="BJ57">
        <v>2.3352733734725257</v>
      </c>
      <c r="BK57">
        <v>2.5411201964361316</v>
      </c>
      <c r="BL57">
        <v>2.8025174293232205</v>
      </c>
      <c r="BM57">
        <v>1.0595382299996217</v>
      </c>
      <c r="BN57">
        <v>1.0575248007344689</v>
      </c>
      <c r="BO57">
        <v>1.0691809305553488</v>
      </c>
      <c r="BP57">
        <v>1.0274174457028453</v>
      </c>
      <c r="BQ57">
        <v>1.0035936093424564</v>
      </c>
      <c r="BR57">
        <v>1</v>
      </c>
      <c r="BS57">
        <v>1.0476738030039896</v>
      </c>
      <c r="BT57">
        <v>1.0358574534832878</v>
      </c>
      <c r="BU57">
        <v>1.0862345432688509</v>
      </c>
      <c r="BV57">
        <v>1.1515201755198587</v>
      </c>
      <c r="BW57">
        <v>1.1574022035700071</v>
      </c>
      <c r="BX57">
        <v>1.1174420414209638</v>
      </c>
      <c r="BY57">
        <v>1.1084996058494758</v>
      </c>
      <c r="BZ57">
        <v>1.0856377306719034</v>
      </c>
      <c r="CA57">
        <v>1.1472150728004638</v>
      </c>
      <c r="CB57">
        <v>0.98772281172984255</v>
      </c>
      <c r="CC57">
        <v>0.97977986104318338</v>
      </c>
      <c r="CD57">
        <v>0.95187864982552994</v>
      </c>
      <c r="CE57">
        <v>0.96519182871887799</v>
      </c>
      <c r="CF57">
        <v>0.98962411462910149</v>
      </c>
      <c r="CG57">
        <v>0.96949876928790235</v>
      </c>
    </row>
    <row r="58" spans="1:85" hidden="1" x14ac:dyDescent="0.25">
      <c r="A58" s="51"/>
      <c r="B58">
        <v>1.3244299773583839</v>
      </c>
      <c r="C58">
        <v>1.3232624258824772</v>
      </c>
      <c r="D58">
        <v>1.384699332757189</v>
      </c>
      <c r="E58">
        <v>1.3326876387057442</v>
      </c>
      <c r="F58">
        <v>1.2480564845795064</v>
      </c>
      <c r="G58">
        <v>1</v>
      </c>
      <c r="H58">
        <v>0.98654981392716457</v>
      </c>
      <c r="I58">
        <v>1.0385585628973628</v>
      </c>
      <c r="J58">
        <v>1.1229139188264536</v>
      </c>
      <c r="K58">
        <v>1.1968864774255596</v>
      </c>
      <c r="L58">
        <v>1.2141318337903517</v>
      </c>
      <c r="M58">
        <v>1.1195508958980436</v>
      </c>
      <c r="N58">
        <v>1.041007311337437</v>
      </c>
      <c r="O58">
        <v>1.0883732263356392</v>
      </c>
      <c r="P58">
        <v>1.1401857809225049</v>
      </c>
      <c r="Q58">
        <v>1.1430349737926693</v>
      </c>
      <c r="R58">
        <v>1.119493120333503</v>
      </c>
      <c r="S58">
        <v>1.1435976575516651</v>
      </c>
      <c r="T58">
        <v>1.101663944920739</v>
      </c>
      <c r="U58">
        <v>1.1239442641640833</v>
      </c>
      <c r="V58">
        <v>1.0430453075630639</v>
      </c>
      <c r="W58">
        <v>0.31687379122064802</v>
      </c>
      <c r="X58">
        <v>0.32399589871273499</v>
      </c>
      <c r="Y58">
        <v>0.39606432465201802</v>
      </c>
      <c r="Z58">
        <v>0.49569872426573103</v>
      </c>
      <c r="AA58">
        <v>0.47252638353885701</v>
      </c>
      <c r="AB58">
        <v>0.33072845583841798</v>
      </c>
      <c r="AC58">
        <v>0.27137938912756698</v>
      </c>
      <c r="AD58">
        <v>0.31460870599129798</v>
      </c>
      <c r="AE58">
        <v>0.34021401684116298</v>
      </c>
      <c r="AF58">
        <v>0.36492947572662099</v>
      </c>
      <c r="AG58">
        <v>0.382867594748588</v>
      </c>
      <c r="AH58">
        <v>0.32225122844276499</v>
      </c>
      <c r="AI58">
        <v>0.32868547221127598</v>
      </c>
      <c r="AJ58">
        <v>0.33656429469347299</v>
      </c>
      <c r="AK58">
        <v>0.39966009728153001</v>
      </c>
      <c r="AL58">
        <v>0.40358618246341099</v>
      </c>
      <c r="AM58">
        <v>0.39495002206760399</v>
      </c>
      <c r="AN58">
        <v>0.40426825011991002</v>
      </c>
      <c r="AO58">
        <v>0.40044058328659698</v>
      </c>
      <c r="AP58">
        <v>0.42582963047460298</v>
      </c>
      <c r="AQ58">
        <v>0.39212260913098301</v>
      </c>
      <c r="AR58">
        <v>1.0094369452664045</v>
      </c>
      <c r="AS58">
        <v>1.103773987128676</v>
      </c>
      <c r="AT58">
        <v>1.6792491960481102</v>
      </c>
      <c r="AU58">
        <v>2.3396326042638198</v>
      </c>
      <c r="AV58">
        <v>2.1415136654939282</v>
      </c>
      <c r="AW58">
        <v>1</v>
      </c>
      <c r="AX58">
        <v>0.6611651258995207</v>
      </c>
      <c r="AY58">
        <v>0.96226832787459082</v>
      </c>
      <c r="AZ58">
        <v>1.2735902892606434</v>
      </c>
      <c r="BA58">
        <v>1.660383408215697</v>
      </c>
      <c r="BB58">
        <v>2.0283106428778312</v>
      </c>
      <c r="BC58">
        <v>1.5283066879883143</v>
      </c>
      <c r="BD58">
        <v>1.5283066879883143</v>
      </c>
      <c r="BE58">
        <v>1.7358546622456992</v>
      </c>
      <c r="BF58">
        <v>2.6132148872845526</v>
      </c>
      <c r="BG58">
        <v>2.8536306947272991</v>
      </c>
      <c r="BH58">
        <v>2.7309245547904246</v>
      </c>
      <c r="BI58">
        <v>3.1241775517767891</v>
      </c>
      <c r="BJ58">
        <v>3.2241513723369497</v>
      </c>
      <c r="BK58">
        <v>3.6142736401593236</v>
      </c>
      <c r="BL58">
        <v>3.3648887219475352</v>
      </c>
      <c r="BM58">
        <v>1.0124580412337538</v>
      </c>
      <c r="BN58">
        <v>1.0158107285988989</v>
      </c>
      <c r="BO58">
        <v>1.0256711778293288</v>
      </c>
      <c r="BP58">
        <v>1.0276631927405659</v>
      </c>
      <c r="BQ58">
        <v>1.0226069059288103</v>
      </c>
      <c r="BR58">
        <v>1</v>
      </c>
      <c r="BS58">
        <v>0.9992851342974165</v>
      </c>
      <c r="BT58">
        <v>1.0029263571324591</v>
      </c>
      <c r="BU58">
        <v>1.0063500359548256</v>
      </c>
      <c r="BV58">
        <v>1.0079711561062008</v>
      </c>
      <c r="BW58">
        <v>1.0092039219881328</v>
      </c>
      <c r="BX58">
        <v>1.0028440773612697</v>
      </c>
      <c r="BY58">
        <v>0.99884597798978991</v>
      </c>
      <c r="BZ58">
        <v>1.0017223012437519</v>
      </c>
      <c r="CA58">
        <v>1.0088937690796185</v>
      </c>
      <c r="CB58">
        <v>1.0095744115834464</v>
      </c>
      <c r="CC58">
        <v>1.0060501498864278</v>
      </c>
      <c r="CD58">
        <v>1.0068589017504852</v>
      </c>
      <c r="CE58">
        <v>1.0082414113866518</v>
      </c>
      <c r="CF58">
        <v>1.0110389072926576</v>
      </c>
      <c r="CG58">
        <v>1.0076714549928951</v>
      </c>
    </row>
    <row r="59" spans="1:85" hidden="1" x14ac:dyDescent="0.25">
      <c r="A59" s="51"/>
      <c r="B59">
        <v>0.9395313709094103</v>
      </c>
      <c r="C59">
        <v>0.96189830691964306</v>
      </c>
      <c r="D59">
        <v>0.97944095490966487</v>
      </c>
      <c r="E59">
        <v>0.97471048578383823</v>
      </c>
      <c r="F59">
        <v>1.0042796103405092</v>
      </c>
      <c r="G59">
        <v>1</v>
      </c>
      <c r="H59">
        <v>1.0117452674267562</v>
      </c>
      <c r="I59">
        <v>1.0160154711235008</v>
      </c>
      <c r="J59">
        <v>1.0188552048527717</v>
      </c>
      <c r="K59">
        <v>1.0770842275833488</v>
      </c>
      <c r="L59">
        <v>1.098944607575451</v>
      </c>
      <c r="M59">
        <v>1.1099048328200125</v>
      </c>
      <c r="N59">
        <v>1.0719067778498963</v>
      </c>
      <c r="O59">
        <v>1.086109902274873</v>
      </c>
      <c r="P59">
        <v>1.0966665494961918</v>
      </c>
      <c r="Q59">
        <v>1.1359637114787628</v>
      </c>
      <c r="R59">
        <v>1.1737112526728488</v>
      </c>
      <c r="S59">
        <v>1.2118546980492118</v>
      </c>
      <c r="T59">
        <v>1.2200280813070676</v>
      </c>
      <c r="U59">
        <v>1.2449774710881847</v>
      </c>
      <c r="V59">
        <v>1.2821554977624576</v>
      </c>
      <c r="W59">
        <v>0.16016563147816401</v>
      </c>
      <c r="X59">
        <v>0.14754085456270799</v>
      </c>
      <c r="Y59">
        <v>0.16327501687932899</v>
      </c>
      <c r="Z59">
        <v>0.16128814948105299</v>
      </c>
      <c r="AA59">
        <v>0.16419273844916099</v>
      </c>
      <c r="AB59">
        <v>0.158702862712019</v>
      </c>
      <c r="AC59">
        <v>0.16340336423438301</v>
      </c>
      <c r="AD59">
        <v>0.15634197185222101</v>
      </c>
      <c r="AE59">
        <v>0.15862948129389401</v>
      </c>
      <c r="AF59">
        <v>0.18836242804053799</v>
      </c>
      <c r="AG59">
        <v>0.20361789758632301</v>
      </c>
      <c r="AH59">
        <v>0.21807262770274</v>
      </c>
      <c r="AI59">
        <v>0.21055805046256701</v>
      </c>
      <c r="AJ59">
        <v>0.221634838010627</v>
      </c>
      <c r="AK59">
        <v>0.22157668988929299</v>
      </c>
      <c r="AL59">
        <v>0.24451555799522501</v>
      </c>
      <c r="AM59">
        <v>0.25338987816081299</v>
      </c>
      <c r="AN59">
        <v>0.25429434343929702</v>
      </c>
      <c r="AO59">
        <v>0.25632885825548402</v>
      </c>
      <c r="AP59">
        <v>0.245587534240995</v>
      </c>
      <c r="AQ59">
        <v>0.24460542676251401</v>
      </c>
      <c r="AR59">
        <v>0.87920138354698185</v>
      </c>
      <c r="AS59">
        <v>0.85160572086721986</v>
      </c>
      <c r="AT59">
        <v>1.0208612997926196</v>
      </c>
      <c r="AU59">
        <v>0.99323570203130651</v>
      </c>
      <c r="AV59">
        <v>0.98302953948517702</v>
      </c>
      <c r="AW59">
        <v>1</v>
      </c>
      <c r="AX59">
        <v>1.1926310649067866</v>
      </c>
      <c r="AY59">
        <v>1.2023284856363525</v>
      </c>
      <c r="AZ59">
        <v>1.2506658623524749</v>
      </c>
      <c r="BA59">
        <v>1.4838525223733385</v>
      </c>
      <c r="BB59">
        <v>1.5169853507706725</v>
      </c>
      <c r="BC59">
        <v>1.702582856544731</v>
      </c>
      <c r="BD59">
        <v>1.5154589192272034</v>
      </c>
      <c r="BE59">
        <v>1.7028523238022728</v>
      </c>
      <c r="BF59">
        <v>1.6267994925566955</v>
      </c>
      <c r="BG59">
        <v>1.9530698297348223</v>
      </c>
      <c r="BH59">
        <v>2.3813564518036876</v>
      </c>
      <c r="BI59">
        <v>2.1265919048740125</v>
      </c>
      <c r="BJ59">
        <v>2.3636113888509014</v>
      </c>
      <c r="BK59">
        <v>2.4548576393659429</v>
      </c>
      <c r="BL59">
        <v>2.925137255698198</v>
      </c>
      <c r="BM59">
        <v>1.0065651430927249</v>
      </c>
      <c r="BN59">
        <v>1.0070446990482202</v>
      </c>
      <c r="BO59">
        <v>1.0053045680558625</v>
      </c>
      <c r="BP59">
        <v>1.005396998813574</v>
      </c>
      <c r="BQ59">
        <v>1.0034597319561815</v>
      </c>
      <c r="BR59">
        <v>1</v>
      </c>
      <c r="BS59">
        <v>0.9987508390140305</v>
      </c>
      <c r="BT59">
        <v>0.99921124155533581</v>
      </c>
      <c r="BU59">
        <v>1.0000208001649828</v>
      </c>
      <c r="BV59">
        <v>1.0011136930797022</v>
      </c>
      <c r="BW59">
        <v>1.0019493583254626</v>
      </c>
      <c r="BX59">
        <v>1.0030770350719995</v>
      </c>
      <c r="BY59">
        <v>1.0035956039117331</v>
      </c>
      <c r="BZ59">
        <v>1.0038142555706859</v>
      </c>
      <c r="CA59">
        <v>1.0048076636172456</v>
      </c>
      <c r="CB59">
        <v>1.0052545214405457</v>
      </c>
      <c r="CC59">
        <v>1.0066557089559502</v>
      </c>
      <c r="CD59">
        <v>1.0079034992883684</v>
      </c>
      <c r="CE59">
        <v>1.0082543454074178</v>
      </c>
      <c r="CF59">
        <v>1.0089167336769789</v>
      </c>
      <c r="CG59">
        <v>1.009566706445838</v>
      </c>
    </row>
    <row r="60" spans="1:85" hidden="1" x14ac:dyDescent="0.25">
      <c r="A60" s="51"/>
      <c r="B60">
        <v>0.83429238557610819</v>
      </c>
      <c r="C60">
        <v>0.8924736803662906</v>
      </c>
      <c r="D60">
        <v>0.89769724606164114</v>
      </c>
      <c r="E60">
        <v>0.94002420100426076</v>
      </c>
      <c r="F60">
        <v>0.98964309507773662</v>
      </c>
      <c r="G60">
        <v>1</v>
      </c>
      <c r="H60">
        <v>1.0382635740383688</v>
      </c>
      <c r="I60">
        <v>1.0258831485209692</v>
      </c>
      <c r="J60">
        <v>1.0377101069138084</v>
      </c>
      <c r="K60">
        <v>1.0418880611113119</v>
      </c>
      <c r="L60">
        <v>1.0257208580550166</v>
      </c>
      <c r="M60">
        <v>1.0089656205908</v>
      </c>
      <c r="N60">
        <v>1.0292331804778048</v>
      </c>
      <c r="O60">
        <v>1.0462182806116078</v>
      </c>
      <c r="P60">
        <v>1.0750125021596413</v>
      </c>
      <c r="Q60">
        <v>1.1059454034822174</v>
      </c>
      <c r="R60">
        <v>1.0769369428954985</v>
      </c>
      <c r="S60">
        <v>1.0830224773271828</v>
      </c>
      <c r="T60">
        <v>1.068187644494174</v>
      </c>
      <c r="U60">
        <v>1.0797523862817751</v>
      </c>
      <c r="V60">
        <v>1.092170959497951</v>
      </c>
      <c r="W60">
        <v>0.29752541668999599</v>
      </c>
      <c r="X60">
        <v>0.33549699131735899</v>
      </c>
      <c r="Y60">
        <v>0.32329775929874299</v>
      </c>
      <c r="Z60">
        <v>0.34156287056511597</v>
      </c>
      <c r="AA60">
        <v>0.36623141140669502</v>
      </c>
      <c r="AB60">
        <v>0.37106775414571702</v>
      </c>
      <c r="AC60">
        <v>0.38516856183125697</v>
      </c>
      <c r="AD60">
        <v>0.40141386158422998</v>
      </c>
      <c r="AE60">
        <v>0.408763042535778</v>
      </c>
      <c r="AF60">
        <v>0.41241373094341699</v>
      </c>
      <c r="AG60">
        <v>0.40536142543839199</v>
      </c>
      <c r="AH60">
        <v>0.39086389761875601</v>
      </c>
      <c r="AI60">
        <v>0.40398298373729902</v>
      </c>
      <c r="AJ60">
        <v>0.41481569282387598</v>
      </c>
      <c r="AK60">
        <v>0.43374270920659902</v>
      </c>
      <c r="AL60">
        <v>0.45220808777995303</v>
      </c>
      <c r="AM60">
        <v>0.443268239922533</v>
      </c>
      <c r="AN60">
        <v>0.43594381011692701</v>
      </c>
      <c r="AO60">
        <v>0.458801031110945</v>
      </c>
      <c r="AP60">
        <v>0.46648843594080702</v>
      </c>
      <c r="AQ60">
        <v>0.47987450853421998</v>
      </c>
      <c r="AR60">
        <v>0.50974676077546865</v>
      </c>
      <c r="AS60">
        <v>0.66011076680290537</v>
      </c>
      <c r="AT60">
        <v>0.76675658323581464</v>
      </c>
      <c r="AU60">
        <v>0.88119608083302892</v>
      </c>
      <c r="AV60">
        <v>0.95012932201791889</v>
      </c>
      <c r="AW60">
        <v>1</v>
      </c>
      <c r="AX60">
        <v>1.1486769486676323</v>
      </c>
      <c r="AY60">
        <v>1.003200013375886</v>
      </c>
      <c r="AZ60">
        <v>1.0992554828309555</v>
      </c>
      <c r="BA60">
        <v>1.1019787499722913</v>
      </c>
      <c r="BB60">
        <v>1.0472484202987453</v>
      </c>
      <c r="BC60">
        <v>1.1195027788338452</v>
      </c>
      <c r="BD60">
        <v>1.2623464888245728</v>
      </c>
      <c r="BE60">
        <v>1.4004150668069768</v>
      </c>
      <c r="BF60">
        <v>1.6279221127343804</v>
      </c>
      <c r="BG60">
        <v>1.6837778120185558</v>
      </c>
      <c r="BH60">
        <v>1.7766718465012117</v>
      </c>
      <c r="BI60">
        <v>1.699108394039343</v>
      </c>
      <c r="BJ60">
        <v>1.8482664606492865</v>
      </c>
      <c r="BK60">
        <v>1.9291599272701083</v>
      </c>
      <c r="BL60">
        <v>2.1439124774904892</v>
      </c>
      <c r="BM60">
        <v>0.76393192287065148</v>
      </c>
      <c r="BN60">
        <v>0.82344748251918298</v>
      </c>
      <c r="BO60">
        <v>0.83759805440625923</v>
      </c>
      <c r="BP60">
        <v>0.90145836963084014</v>
      </c>
      <c r="BQ60">
        <v>0.9769967427916213</v>
      </c>
      <c r="BR60">
        <v>1</v>
      </c>
      <c r="BS60">
        <v>1.1145278966459895</v>
      </c>
      <c r="BT60">
        <v>1.0803632658954163</v>
      </c>
      <c r="BU60">
        <v>1.1489975506933185</v>
      </c>
      <c r="BV60">
        <v>1.1620551457119064</v>
      </c>
      <c r="BW60">
        <v>1.1421536967331691</v>
      </c>
      <c r="BX60">
        <v>1.1216178483493242</v>
      </c>
      <c r="BY60">
        <v>1.1066312428006313</v>
      </c>
      <c r="BZ60">
        <v>1.1477602056371334</v>
      </c>
      <c r="CA60">
        <v>1.3215186507935124</v>
      </c>
      <c r="CB60">
        <v>1.3884761139394874</v>
      </c>
      <c r="CC60">
        <v>1.3416695070659168</v>
      </c>
      <c r="CD60">
        <v>1.3965632213477139</v>
      </c>
      <c r="CE60">
        <v>1.4264141390624858</v>
      </c>
      <c r="CF60">
        <v>1.4399359275611112</v>
      </c>
      <c r="CG60">
        <v>1.4838522517461452</v>
      </c>
    </row>
    <row r="61" spans="1:85" hidden="1" x14ac:dyDescent="0.25">
      <c r="A61" s="51"/>
      <c r="B61">
        <v>1.2568153439574532</v>
      </c>
      <c r="C61">
        <v>1.0691550716518412</v>
      </c>
      <c r="D61">
        <v>1.0055260107176867</v>
      </c>
      <c r="E61">
        <v>1.0174969822447386</v>
      </c>
      <c r="F61">
        <v>0.9639090192364006</v>
      </c>
      <c r="G61">
        <v>1</v>
      </c>
      <c r="H61">
        <v>0.97807614034688783</v>
      </c>
      <c r="I61">
        <v>1.0166573033597743</v>
      </c>
      <c r="J61">
        <v>1.0619170851404915</v>
      </c>
      <c r="K61">
        <v>1.0744133950305343</v>
      </c>
      <c r="L61">
        <v>1.0398745931077966</v>
      </c>
      <c r="M61">
        <v>1.1414740916056811</v>
      </c>
      <c r="N61">
        <v>1.1221215672176321</v>
      </c>
      <c r="O61">
        <v>1.1244495218440793</v>
      </c>
      <c r="P61">
        <v>1.1078924248168283</v>
      </c>
      <c r="Q61">
        <v>1.1012904897682516</v>
      </c>
      <c r="R61">
        <v>1.3437353988278571</v>
      </c>
      <c r="S61">
        <v>1.4326946290425002</v>
      </c>
      <c r="T61">
        <v>1.4653705184031087</v>
      </c>
      <c r="U61">
        <v>1.5114508473433343</v>
      </c>
      <c r="V61">
        <v>1.458859929502724</v>
      </c>
      <c r="W61">
        <v>0.40373095731869102</v>
      </c>
      <c r="X61">
        <v>0.42198917712582301</v>
      </c>
      <c r="Y61">
        <v>0.401501348315356</v>
      </c>
      <c r="Z61">
        <v>0.42117393935242198</v>
      </c>
      <c r="AA61">
        <v>0.45145423089179199</v>
      </c>
      <c r="AB61">
        <v>0.48702278762658102</v>
      </c>
      <c r="AC61">
        <v>0.45753658404142</v>
      </c>
      <c r="AD61">
        <v>0.48730256306534903</v>
      </c>
      <c r="AE61">
        <v>0.494039031093854</v>
      </c>
      <c r="AF61">
        <v>0.53051919147217497</v>
      </c>
      <c r="AG61">
        <v>0.51562241176958201</v>
      </c>
      <c r="AH61">
        <v>0.55691035663189103</v>
      </c>
      <c r="AI61">
        <v>0.547850598163379</v>
      </c>
      <c r="AJ61">
        <v>0.57050898797671901</v>
      </c>
      <c r="AK61">
        <v>0.54466196588909899</v>
      </c>
      <c r="AL61">
        <v>0.57139020188939604</v>
      </c>
      <c r="AM61">
        <v>0.65802302402964097</v>
      </c>
      <c r="AN61">
        <v>0.69712080927926301</v>
      </c>
      <c r="AO61">
        <v>0.71417359893200305</v>
      </c>
      <c r="AP61">
        <v>0.71637679763081796</v>
      </c>
      <c r="AQ61">
        <v>0.73394233342859505</v>
      </c>
      <c r="AR61">
        <v>1.6657980437021325</v>
      </c>
      <c r="AS61">
        <v>2.0807817412198664</v>
      </c>
      <c r="AT61">
        <v>1.301628692368815</v>
      </c>
      <c r="AU61">
        <v>1.2342019562978828</v>
      </c>
      <c r="AV61">
        <v>1.2921823933191494</v>
      </c>
      <c r="AW61">
        <v>1</v>
      </c>
      <c r="AX61">
        <v>0.95602608397164712</v>
      </c>
      <c r="AY61">
        <v>1.1446254318723605</v>
      </c>
      <c r="AZ61">
        <v>1.2680781546737525</v>
      </c>
      <c r="BA61">
        <v>1.498697065553199</v>
      </c>
      <c r="BB61">
        <v>1.4850163024822824</v>
      </c>
      <c r="BC61">
        <v>1.6138833164295874</v>
      </c>
      <c r="BD61">
        <v>1.3257003552220028</v>
      </c>
      <c r="BE61">
        <v>1.6596173948895898</v>
      </c>
      <c r="BF61">
        <v>2.6200318756557848</v>
      </c>
      <c r="BG61">
        <v>3.0981869383714624</v>
      </c>
      <c r="BH61">
        <v>4.0108890663000292</v>
      </c>
      <c r="BI61">
        <v>3.3220516720133113</v>
      </c>
      <c r="BJ61">
        <v>2.3329080652799528</v>
      </c>
      <c r="BK61">
        <v>3.6203467425666402</v>
      </c>
      <c r="BL61">
        <v>5.3422961168684902</v>
      </c>
      <c r="BM61">
        <v>6.514614569230968</v>
      </c>
      <c r="BN61">
        <v>3.3665615556406099</v>
      </c>
      <c r="BO61">
        <v>1.9176126295732583</v>
      </c>
      <c r="BP61">
        <v>1.659567941528485</v>
      </c>
      <c r="BQ61">
        <v>1.3438250635270619</v>
      </c>
      <c r="BR61">
        <v>1</v>
      </c>
      <c r="BS61">
        <v>1.0032582860329391</v>
      </c>
      <c r="BT61">
        <v>0.96587917446928595</v>
      </c>
      <c r="BU61">
        <v>1.0041871412799597</v>
      </c>
      <c r="BV61">
        <v>1.0291486510192798</v>
      </c>
      <c r="BW61">
        <v>0.96313149137851528</v>
      </c>
      <c r="BX61">
        <v>0.97580440161742177</v>
      </c>
      <c r="BY61">
        <v>0.90565891507695784</v>
      </c>
      <c r="BZ61">
        <v>0.88437716692531476</v>
      </c>
      <c r="CA61">
        <v>0.90841857659292202</v>
      </c>
      <c r="CB61">
        <v>0.90080254366058066</v>
      </c>
      <c r="CC61">
        <v>1.0130499728604532</v>
      </c>
      <c r="CD61">
        <v>0.93064677717341082</v>
      </c>
      <c r="CE61">
        <v>1.0402681775097355</v>
      </c>
      <c r="CF61">
        <v>1.4465693851975736</v>
      </c>
      <c r="CG61">
        <v>1.5348968496103335</v>
      </c>
    </row>
    <row r="62" spans="1:85" hidden="1" x14ac:dyDescent="0.25"/>
    <row r="63" spans="1:85" hidden="1" x14ac:dyDescent="0.25">
      <c r="B63" s="51" t="s">
        <v>51</v>
      </c>
      <c r="C63" s="51"/>
      <c r="D63" s="51"/>
      <c r="E63" s="51"/>
      <c r="F63" s="51"/>
      <c r="G63" s="51"/>
      <c r="H63" s="51"/>
      <c r="I63" s="51"/>
      <c r="J63" s="51"/>
      <c r="K63" s="51"/>
      <c r="L63" s="51"/>
      <c r="M63" s="51"/>
      <c r="N63" s="51"/>
      <c r="O63" s="51"/>
      <c r="P63" s="51"/>
      <c r="Q63" s="51"/>
      <c r="R63" s="51"/>
      <c r="S63" s="51"/>
      <c r="T63" s="51"/>
      <c r="U63" s="51"/>
      <c r="V63" s="51"/>
      <c r="W63" s="51" t="s">
        <v>52</v>
      </c>
      <c r="X63" s="51"/>
      <c r="Y63" s="51"/>
      <c r="Z63" s="51"/>
      <c r="AA63" s="51"/>
      <c r="AB63" s="51"/>
      <c r="AC63" s="51"/>
      <c r="AD63" s="51"/>
      <c r="AE63" s="51"/>
      <c r="AF63" s="51"/>
      <c r="AG63" s="51"/>
      <c r="AH63" s="51"/>
      <c r="AI63" s="51"/>
      <c r="AJ63" s="51"/>
      <c r="AK63" s="51"/>
      <c r="AL63" s="51"/>
      <c r="AM63" s="51"/>
      <c r="AN63" s="51"/>
      <c r="AO63" s="51"/>
      <c r="AP63" s="51"/>
      <c r="AQ63" s="51"/>
      <c r="AR63" s="51" t="s">
        <v>53</v>
      </c>
      <c r="AS63" s="51"/>
      <c r="AT63" s="51"/>
      <c r="AU63" s="51"/>
      <c r="AV63" s="51"/>
      <c r="AW63" s="51"/>
      <c r="AX63" s="51"/>
      <c r="AY63" s="51"/>
      <c r="AZ63" s="51"/>
      <c r="BA63" s="51"/>
      <c r="BB63" s="51"/>
      <c r="BC63" s="51"/>
      <c r="BD63" s="51"/>
      <c r="BE63" s="51"/>
      <c r="BF63" s="51"/>
      <c r="BG63" s="51"/>
      <c r="BH63" s="51"/>
      <c r="BI63" s="51"/>
      <c r="BJ63" s="51"/>
      <c r="BK63" s="51"/>
      <c r="BL63" s="51"/>
      <c r="BM63" s="51" t="s">
        <v>54</v>
      </c>
      <c r="BN63" s="51"/>
      <c r="BO63" s="51"/>
      <c r="BP63" s="51"/>
      <c r="BQ63" s="51"/>
      <c r="BR63" s="51"/>
      <c r="BS63" s="51"/>
      <c r="BT63" s="51"/>
      <c r="BU63" s="51"/>
      <c r="BV63" s="51"/>
      <c r="BW63" s="51"/>
      <c r="BX63" s="51"/>
      <c r="BY63" s="51"/>
      <c r="BZ63" s="51"/>
      <c r="CA63" s="51"/>
      <c r="CB63" s="51"/>
      <c r="CC63" s="51"/>
      <c r="CD63" s="51"/>
      <c r="CE63" s="51"/>
      <c r="CF63" s="51"/>
      <c r="CG63" s="51"/>
    </row>
    <row r="64" spans="1:85" hidden="1" x14ac:dyDescent="0.25">
      <c r="B64" s="12">
        <v>-5</v>
      </c>
      <c r="C64" s="12">
        <v>-4</v>
      </c>
      <c r="D64" s="12">
        <v>-3</v>
      </c>
      <c r="E64" s="12">
        <v>-2</v>
      </c>
      <c r="F64" s="12">
        <v>-1</v>
      </c>
      <c r="G64" s="12">
        <v>0</v>
      </c>
      <c r="H64" s="12">
        <v>1</v>
      </c>
      <c r="I64" s="12">
        <v>2</v>
      </c>
      <c r="J64" s="12">
        <v>3</v>
      </c>
      <c r="K64" s="12">
        <v>4</v>
      </c>
      <c r="L64" s="12">
        <v>5</v>
      </c>
      <c r="M64" s="12">
        <v>6</v>
      </c>
      <c r="N64" s="12">
        <v>7</v>
      </c>
      <c r="O64" s="12">
        <v>8</v>
      </c>
      <c r="P64" s="12">
        <v>9</v>
      </c>
      <c r="Q64" s="12">
        <v>10</v>
      </c>
      <c r="R64" s="12">
        <v>11</v>
      </c>
      <c r="S64" s="12">
        <v>12</v>
      </c>
      <c r="T64" s="12">
        <v>13</v>
      </c>
      <c r="U64" s="12">
        <v>14</v>
      </c>
      <c r="V64" s="12">
        <v>15</v>
      </c>
      <c r="W64" s="12">
        <v>-5</v>
      </c>
      <c r="X64" s="12">
        <v>-4</v>
      </c>
      <c r="Y64" s="12">
        <v>-3</v>
      </c>
      <c r="Z64" s="12">
        <v>-2</v>
      </c>
      <c r="AA64" s="12">
        <v>-1</v>
      </c>
      <c r="AB64" s="12">
        <v>0</v>
      </c>
      <c r="AC64" s="12">
        <v>1</v>
      </c>
      <c r="AD64" s="12">
        <v>2</v>
      </c>
      <c r="AE64" s="12">
        <v>3</v>
      </c>
      <c r="AF64" s="12">
        <v>4</v>
      </c>
      <c r="AG64" s="12">
        <v>5</v>
      </c>
      <c r="AH64" s="12">
        <v>6</v>
      </c>
      <c r="AI64" s="12">
        <v>7</v>
      </c>
      <c r="AJ64" s="12">
        <v>8</v>
      </c>
      <c r="AK64" s="12">
        <v>9</v>
      </c>
      <c r="AL64" s="12">
        <v>10</v>
      </c>
      <c r="AM64" s="12">
        <v>11</v>
      </c>
      <c r="AN64" s="12">
        <v>12</v>
      </c>
      <c r="AO64" s="12">
        <v>13</v>
      </c>
      <c r="AP64" s="12">
        <v>14</v>
      </c>
      <c r="AQ64" s="12">
        <v>15</v>
      </c>
      <c r="AR64" s="12">
        <v>-5</v>
      </c>
      <c r="AS64" s="12">
        <v>-4</v>
      </c>
      <c r="AT64" s="12">
        <v>-3</v>
      </c>
      <c r="AU64" s="12">
        <v>-2</v>
      </c>
      <c r="AV64" s="12">
        <v>-1</v>
      </c>
      <c r="AW64" s="12">
        <v>0</v>
      </c>
      <c r="AX64" s="12">
        <v>1</v>
      </c>
      <c r="AY64" s="12">
        <v>2</v>
      </c>
      <c r="AZ64" s="12">
        <v>3</v>
      </c>
      <c r="BA64" s="12">
        <v>4</v>
      </c>
      <c r="BB64" s="12">
        <v>5</v>
      </c>
      <c r="BC64" s="12">
        <v>6</v>
      </c>
      <c r="BD64" s="12">
        <v>7</v>
      </c>
      <c r="BE64" s="12">
        <v>8</v>
      </c>
      <c r="BF64" s="12">
        <v>9</v>
      </c>
      <c r="BG64" s="12">
        <v>10</v>
      </c>
      <c r="BH64" s="12">
        <v>11</v>
      </c>
      <c r="BI64" s="12">
        <v>12</v>
      </c>
      <c r="BJ64" s="12">
        <v>13</v>
      </c>
      <c r="BK64" s="12">
        <v>14</v>
      </c>
      <c r="BL64" s="12">
        <v>15</v>
      </c>
      <c r="BM64" s="12">
        <v>-5</v>
      </c>
      <c r="BN64" s="12">
        <v>-4</v>
      </c>
      <c r="BO64" s="12">
        <v>-3</v>
      </c>
      <c r="BP64" s="12">
        <v>-2</v>
      </c>
      <c r="BQ64" s="12">
        <v>-1</v>
      </c>
      <c r="BR64" s="12">
        <v>0</v>
      </c>
      <c r="BS64" s="12">
        <v>1</v>
      </c>
      <c r="BT64" s="12">
        <v>2</v>
      </c>
      <c r="BU64" s="12">
        <v>3</v>
      </c>
      <c r="BV64" s="12">
        <v>4</v>
      </c>
      <c r="BW64" s="12">
        <v>5</v>
      </c>
      <c r="BX64" s="12">
        <v>6</v>
      </c>
      <c r="BY64" s="12">
        <v>7</v>
      </c>
      <c r="BZ64" s="12">
        <v>8</v>
      </c>
      <c r="CA64" s="12">
        <v>9</v>
      </c>
      <c r="CB64" s="12">
        <v>10</v>
      </c>
      <c r="CC64" s="12">
        <v>11</v>
      </c>
      <c r="CD64" s="12">
        <v>12</v>
      </c>
      <c r="CE64" s="12">
        <v>13</v>
      </c>
      <c r="CF64" s="12">
        <v>14</v>
      </c>
      <c r="CG64" s="12">
        <v>15</v>
      </c>
    </row>
    <row r="65" spans="1:85" hidden="1" x14ac:dyDescent="0.25">
      <c r="A65" s="51" t="s">
        <v>56</v>
      </c>
      <c r="B65">
        <v>1.3529023159469893</v>
      </c>
      <c r="C65">
        <v>1.4043822365742158</v>
      </c>
      <c r="D65">
        <v>1.3457771235270657</v>
      </c>
      <c r="E65">
        <v>1.2148113356395362</v>
      </c>
      <c r="F65">
        <v>1.1758506083574927</v>
      </c>
      <c r="G65">
        <v>1</v>
      </c>
      <c r="H65">
        <v>1.0186501181883607</v>
      </c>
      <c r="I65">
        <v>1.1006161815811681</v>
      </c>
      <c r="J65">
        <v>1.1666724232513501</v>
      </c>
      <c r="K65">
        <v>1.2238619029387949</v>
      </c>
      <c r="L65">
        <v>1.3171916266502974</v>
      </c>
      <c r="M65">
        <v>1.3319018896354085</v>
      </c>
      <c r="N65">
        <v>1.1299583044896011</v>
      </c>
      <c r="O65">
        <v>1.0695525966169774</v>
      </c>
      <c r="P65">
        <v>1.0958029470794752</v>
      </c>
      <c r="Q65">
        <v>1.0560740805964024</v>
      </c>
      <c r="R65">
        <v>1.0810009030540872</v>
      </c>
      <c r="S65">
        <v>1.1157441618096504</v>
      </c>
      <c r="T65">
        <v>1.1554165975471122</v>
      </c>
      <c r="U65">
        <v>1.2211357952381228</v>
      </c>
      <c r="V65">
        <v>1.2145795317577814</v>
      </c>
      <c r="W65">
        <v>0.188533704490676</v>
      </c>
      <c r="X65">
        <v>0.15842081173</v>
      </c>
      <c r="Y65">
        <v>8.6135244506584704E-2</v>
      </c>
      <c r="Z65">
        <v>7.8552252902535202E-2</v>
      </c>
      <c r="AA65">
        <v>0.195668030810694</v>
      </c>
      <c r="AB65">
        <v>0.178934745894575</v>
      </c>
      <c r="AC65">
        <v>0.20565039949344799</v>
      </c>
      <c r="AD65">
        <v>0.18650589928884601</v>
      </c>
      <c r="AE65">
        <v>0.193212380158334</v>
      </c>
      <c r="AF65">
        <v>0.20131686753318201</v>
      </c>
      <c r="AG65">
        <v>0.238809634845431</v>
      </c>
      <c r="AH65">
        <v>0.21588503132068201</v>
      </c>
      <c r="AI65">
        <v>0.201497010689932</v>
      </c>
      <c r="AJ65">
        <v>0.216747655181904</v>
      </c>
      <c r="AK65">
        <v>0.25824347058071301</v>
      </c>
      <c r="AL65">
        <v>0.27332469900193002</v>
      </c>
      <c r="AM65">
        <v>0.28355379516121798</v>
      </c>
      <c r="AN65">
        <v>0.29529321941897402</v>
      </c>
      <c r="AO65">
        <v>0.30223988590450701</v>
      </c>
      <c r="AP65">
        <v>0.31372078132797698</v>
      </c>
      <c r="AQ65">
        <v>0.32557929254488099</v>
      </c>
      <c r="AR65">
        <v>1.8637221806910638</v>
      </c>
      <c r="AS65">
        <v>1.8047295278358892</v>
      </c>
      <c r="AT65">
        <v>1.3051664761659292</v>
      </c>
      <c r="AU65">
        <v>1.1627159887692029</v>
      </c>
      <c r="AV65">
        <v>2.1106570442505412</v>
      </c>
      <c r="AW65">
        <v>1</v>
      </c>
      <c r="AX65">
        <v>1.0016065747005638</v>
      </c>
      <c r="AY65">
        <v>1.1699596819730316</v>
      </c>
      <c r="AZ65">
        <v>1.4440937552416426</v>
      </c>
      <c r="BA65">
        <v>1.8648778481155943</v>
      </c>
      <c r="BB65">
        <v>2.4510555295755188</v>
      </c>
      <c r="BC65">
        <v>2.8665407029163759</v>
      </c>
      <c r="BD65">
        <v>1.2404802766018745</v>
      </c>
      <c r="BE65">
        <v>0.97274443613821837</v>
      </c>
      <c r="BF65">
        <v>1.6786831345201678</v>
      </c>
      <c r="BG65">
        <v>1.389187926289408</v>
      </c>
      <c r="BH65">
        <v>1.4847827865832366</v>
      </c>
      <c r="BI65">
        <v>1.883343793286218</v>
      </c>
      <c r="BJ65">
        <v>2.1019228170264728</v>
      </c>
      <c r="BK65">
        <v>2.6615176299265446</v>
      </c>
      <c r="BL65">
        <v>2.8043443794138558</v>
      </c>
      <c r="BM65">
        <v>1.0978831002016602</v>
      </c>
      <c r="BN65">
        <v>1.1174313053878038</v>
      </c>
      <c r="BO65">
        <v>1.0909199583003626</v>
      </c>
      <c r="BP65">
        <v>1.0610402455100882</v>
      </c>
      <c r="BQ65">
        <v>1.0562939295521856</v>
      </c>
      <c r="BR65">
        <v>1</v>
      </c>
      <c r="BS65">
        <v>1.0011871318209853</v>
      </c>
      <c r="BT65">
        <v>1.0037951326186325</v>
      </c>
      <c r="BU65">
        <v>1.0058917305444373</v>
      </c>
      <c r="BV65">
        <v>1.0218056811827809</v>
      </c>
      <c r="BW65">
        <v>1.0389395002243604</v>
      </c>
      <c r="BX65">
        <v>1.0412697192776157</v>
      </c>
      <c r="BY65">
        <v>1.007762606676353</v>
      </c>
      <c r="BZ65">
        <v>0.9915254520826412</v>
      </c>
      <c r="CA65">
        <v>0.9783700536573382</v>
      </c>
      <c r="CB65">
        <v>0.97201379884341221</v>
      </c>
      <c r="CC65">
        <v>0.9741983965666664</v>
      </c>
      <c r="CD65">
        <v>0.98051602078953681</v>
      </c>
      <c r="CE65">
        <v>0.9935454465237068</v>
      </c>
      <c r="CF65">
        <v>1.0025074245796577</v>
      </c>
      <c r="CG65">
        <v>0.99834858461905074</v>
      </c>
    </row>
    <row r="66" spans="1:85" hidden="1" x14ac:dyDescent="0.25">
      <c r="A66" s="51"/>
      <c r="B66">
        <v>0.99761882877239005</v>
      </c>
      <c r="C66">
        <v>0.98821408154773571</v>
      </c>
      <c r="D66">
        <v>0.98035423846673042</v>
      </c>
      <c r="E66">
        <v>0.99487768750094641</v>
      </c>
      <c r="F66">
        <v>1.0212219059903609</v>
      </c>
      <c r="G66">
        <v>1</v>
      </c>
      <c r="H66">
        <v>0.99791239352684902</v>
      </c>
      <c r="I66">
        <v>0.99046887864307687</v>
      </c>
      <c r="J66">
        <v>0.9792153799045813</v>
      </c>
      <c r="K66">
        <v>0.9540056243553241</v>
      </c>
      <c r="L66">
        <v>0.97404966063835863</v>
      </c>
      <c r="M66">
        <v>0.97909018317106189</v>
      </c>
      <c r="N66">
        <v>0.97370381937949557</v>
      </c>
      <c r="O66">
        <v>0.99559032771638223</v>
      </c>
      <c r="P66">
        <v>1.0138958170083718</v>
      </c>
      <c r="Q66">
        <v>1.0544645037433029</v>
      </c>
      <c r="R66">
        <v>1.0922788623408137</v>
      </c>
      <c r="S66">
        <v>1.0981022765475745</v>
      </c>
      <c r="T66">
        <v>1.1226833011654909</v>
      </c>
      <c r="U66">
        <v>1.127989680335455</v>
      </c>
      <c r="V66">
        <v>1.1593400413141364</v>
      </c>
      <c r="W66">
        <v>0.104120396066474</v>
      </c>
      <c r="X66">
        <v>0.10744020755417601</v>
      </c>
      <c r="Y66">
        <v>9.4673772247252E-2</v>
      </c>
      <c r="Z66">
        <v>0.116938513638334</v>
      </c>
      <c r="AA66">
        <v>0.110548703505187</v>
      </c>
      <c r="AB66">
        <v>8.7794997504943295E-2</v>
      </c>
      <c r="AC66">
        <v>7.7521573439611496E-2</v>
      </c>
      <c r="AD66">
        <v>9.5442293219671501E-2</v>
      </c>
      <c r="AE66">
        <v>0.126488103630435</v>
      </c>
      <c r="AF66">
        <v>0.130908405831937</v>
      </c>
      <c r="AG66">
        <v>0.153462423387798</v>
      </c>
      <c r="AH66">
        <v>0.14813993405715101</v>
      </c>
      <c r="AI66">
        <v>0.12675226200251499</v>
      </c>
      <c r="AJ66">
        <v>0.157026212035943</v>
      </c>
      <c r="AK66">
        <v>0.174879869041559</v>
      </c>
      <c r="AL66">
        <v>0.20287600158979499</v>
      </c>
      <c r="AM66">
        <v>0.2309368398576</v>
      </c>
      <c r="AN66">
        <v>0.23182518828165899</v>
      </c>
      <c r="AO66">
        <v>0.23680090752312799</v>
      </c>
      <c r="AP66">
        <v>0.24090576826303201</v>
      </c>
      <c r="AQ66">
        <v>0.252954826149069</v>
      </c>
      <c r="AR66">
        <v>0.64510050394466678</v>
      </c>
      <c r="AS66">
        <v>0.631831040211287</v>
      </c>
      <c r="AT66">
        <v>0.69558733951962159</v>
      </c>
      <c r="AU66">
        <v>0.75007854287991771</v>
      </c>
      <c r="AV66">
        <v>0.88049620209430268</v>
      </c>
      <c r="AW66">
        <v>1</v>
      </c>
      <c r="AX66">
        <v>0.93867773200082039</v>
      </c>
      <c r="AY66">
        <v>1.0201005283722688</v>
      </c>
      <c r="AZ66">
        <v>0.99458228378788671</v>
      </c>
      <c r="BA66">
        <v>0.90491520463132413</v>
      </c>
      <c r="BB66">
        <v>0.88717021354348991</v>
      </c>
      <c r="BC66">
        <v>0.81658291473653177</v>
      </c>
      <c r="BD66">
        <v>0.8092807556688193</v>
      </c>
      <c r="BE66">
        <v>0.78384107024941829</v>
      </c>
      <c r="BF66">
        <v>0.77379083863342113</v>
      </c>
      <c r="BG66">
        <v>0.93883478519052166</v>
      </c>
      <c r="BH66">
        <v>1.1266489037837242</v>
      </c>
      <c r="BI66">
        <v>1.051350530407906</v>
      </c>
      <c r="BJ66">
        <v>0.91951945762648868</v>
      </c>
      <c r="BK66">
        <v>0.88347988699726865</v>
      </c>
      <c r="BL66">
        <v>0.98680903029133593</v>
      </c>
      <c r="BM66">
        <v>0.95580735549093476</v>
      </c>
      <c r="BN66">
        <v>0.97986732173395441</v>
      </c>
      <c r="BO66">
        <v>0.97432918647939026</v>
      </c>
      <c r="BP66">
        <v>0.97707158405328964</v>
      </c>
      <c r="BQ66">
        <v>0.99569856653991629</v>
      </c>
      <c r="BR66">
        <v>1</v>
      </c>
      <c r="BS66">
        <v>1.029674536846251</v>
      </c>
      <c r="BT66">
        <v>1.0241988986351982</v>
      </c>
      <c r="BU66">
        <v>1.0453860461400089</v>
      </c>
      <c r="BV66">
        <v>1.0234400571660087</v>
      </c>
      <c r="BW66">
        <v>0.99811654595191646</v>
      </c>
      <c r="BX66">
        <v>0.99303561454124156</v>
      </c>
      <c r="BY66">
        <v>1.0003831014051605</v>
      </c>
      <c r="BZ66">
        <v>1.0132006866210472</v>
      </c>
      <c r="CA66">
        <v>1.0201520276552161</v>
      </c>
      <c r="CB66">
        <v>1.0456076796363829</v>
      </c>
      <c r="CC66">
        <v>1.0736672687339006</v>
      </c>
      <c r="CD66">
        <v>1.0856381554803174</v>
      </c>
      <c r="CE66">
        <v>1.089701672526088</v>
      </c>
      <c r="CF66">
        <v>1.104213916243282</v>
      </c>
      <c r="CG66">
        <v>1.1199474052242999</v>
      </c>
    </row>
    <row r="67" spans="1:85" hidden="1" x14ac:dyDescent="0.25">
      <c r="A67" s="51"/>
      <c r="B67" t="s">
        <v>28</v>
      </c>
      <c r="C67" t="s">
        <v>28</v>
      </c>
      <c r="D67" t="s">
        <v>28</v>
      </c>
      <c r="E67" t="s">
        <v>28</v>
      </c>
      <c r="F67" t="s">
        <v>28</v>
      </c>
      <c r="G67">
        <v>1</v>
      </c>
      <c r="H67">
        <v>0.93985456479659313</v>
      </c>
      <c r="I67">
        <v>0.99314582733878165</v>
      </c>
      <c r="J67">
        <v>1.0097780401600105</v>
      </c>
      <c r="K67">
        <v>1.0435876375116147</v>
      </c>
      <c r="L67">
        <v>1.0665027520656165</v>
      </c>
      <c r="M67">
        <v>1.1520380901928664</v>
      </c>
      <c r="N67">
        <v>1.1584628120636251</v>
      </c>
      <c r="O67">
        <v>1.1130247183333448</v>
      </c>
      <c r="P67">
        <v>1.1376723033790483</v>
      </c>
      <c r="Q67">
        <v>1.0306812500188702</v>
      </c>
      <c r="R67">
        <v>1.038849227182703</v>
      </c>
      <c r="S67">
        <v>1.0350325938266951</v>
      </c>
      <c r="T67">
        <v>1.0346487627460199</v>
      </c>
      <c r="U67">
        <v>1.0350342115468969</v>
      </c>
      <c r="V67">
        <v>0.98348059620107697</v>
      </c>
      <c r="W67">
        <v>-0.100900788791023</v>
      </c>
      <c r="X67">
        <v>-2.5473021040859699E-3</v>
      </c>
      <c r="Y67">
        <v>-9.8273940816274007E-3</v>
      </c>
      <c r="Z67">
        <v>1.6453775293770598E-2</v>
      </c>
      <c r="AA67">
        <v>3.4675336470671399E-2</v>
      </c>
      <c r="AB67">
        <v>1.9327776298694099E-2</v>
      </c>
      <c r="AC67">
        <v>-3.36027927677362E-2</v>
      </c>
      <c r="AD67">
        <v>-2.7452076804749901E-2</v>
      </c>
      <c r="AE67">
        <v>1.09556923474473E-2</v>
      </c>
      <c r="AF67">
        <v>-1.2551722081921001E-2</v>
      </c>
      <c r="AG67">
        <v>-3.24330154125946E-2</v>
      </c>
      <c r="AH67">
        <v>7.1730329494059698E-3</v>
      </c>
      <c r="AI67">
        <v>-5.3020652639758602E-3</v>
      </c>
      <c r="AJ67">
        <v>5.9868264882781103E-2</v>
      </c>
      <c r="AK67">
        <v>7.3113815620105105E-2</v>
      </c>
      <c r="AL67">
        <v>0.102336444897708</v>
      </c>
      <c r="AM67">
        <v>4.7949505799292802E-2</v>
      </c>
      <c r="AN67">
        <v>7.3807657234591095E-2</v>
      </c>
      <c r="AO67">
        <v>0.18032994198832</v>
      </c>
      <c r="AP67">
        <v>9.2516199527646101E-2</v>
      </c>
      <c r="AQ67">
        <v>0.102849580537062</v>
      </c>
      <c r="AR67">
        <v>1.1901407840328444</v>
      </c>
      <c r="AS67">
        <v>1.2112675935271919</v>
      </c>
      <c r="AT67">
        <v>1.1760563637547607</v>
      </c>
      <c r="AU67">
        <v>0.99295775404550035</v>
      </c>
      <c r="AV67">
        <v>0.96478869859669303</v>
      </c>
      <c r="AW67">
        <v>1</v>
      </c>
      <c r="AX67">
        <v>0.64812086076526787</v>
      </c>
      <c r="AY67">
        <v>0.59966390078383192</v>
      </c>
      <c r="AZ67">
        <v>0.71645234351502407</v>
      </c>
      <c r="BA67">
        <v>0.6030805143182526</v>
      </c>
      <c r="BB67">
        <v>0.64914862052193112</v>
      </c>
      <c r="BC67">
        <v>0.96865361394591531</v>
      </c>
      <c r="BD67">
        <v>1.0340545344456067</v>
      </c>
      <c r="BE67">
        <v>1.4520430235075914</v>
      </c>
      <c r="BF67">
        <v>1.4884863759156346</v>
      </c>
      <c r="BG67">
        <v>2.0503735514179291</v>
      </c>
      <c r="BH67">
        <v>2.0503735514179291</v>
      </c>
      <c r="BI67">
        <v>1.865503868389548</v>
      </c>
      <c r="BJ67">
        <v>2.2354111372110808</v>
      </c>
      <c r="BK67">
        <v>2.0996898311597452</v>
      </c>
      <c r="BL67">
        <v>1.4157604107773132</v>
      </c>
      <c r="BM67">
        <v>1.0052978346608417</v>
      </c>
      <c r="BN67">
        <v>1.0039306750971335</v>
      </c>
      <c r="BO67">
        <v>1.0044477905666047</v>
      </c>
      <c r="BP67">
        <v>1.0047605648648255</v>
      </c>
      <c r="BQ67">
        <v>0.99631609789227804</v>
      </c>
      <c r="BR67">
        <v>1</v>
      </c>
      <c r="BS67">
        <v>0.99747034516993527</v>
      </c>
      <c r="BT67">
        <v>0.9965212891247841</v>
      </c>
      <c r="BU67">
        <v>0.99365351436663651</v>
      </c>
      <c r="BV67">
        <v>0.99406762201872767</v>
      </c>
      <c r="BW67">
        <v>0.99010173366232523</v>
      </c>
      <c r="BX67">
        <v>0.99133363691601017</v>
      </c>
      <c r="BY67">
        <v>0.99064914988419739</v>
      </c>
      <c r="BZ67">
        <v>0.98565780334240405</v>
      </c>
      <c r="CA67">
        <v>0.98592401242533012</v>
      </c>
      <c r="CB67">
        <v>0.98132320864507427</v>
      </c>
      <c r="CC67">
        <v>0.98180851370939037</v>
      </c>
      <c r="CD67">
        <v>0.98154774643658127</v>
      </c>
      <c r="CE67">
        <v>0.97739286596626807</v>
      </c>
      <c r="CF67">
        <v>0.98179440282501196</v>
      </c>
      <c r="CG67">
        <v>0.97895172756108551</v>
      </c>
    </row>
    <row r="68" spans="1:85" hidden="1" x14ac:dyDescent="0.25">
      <c r="A68" s="51"/>
      <c r="B68">
        <v>0.93303727468984454</v>
      </c>
      <c r="C68">
        <v>0.95214306181906994</v>
      </c>
      <c r="D68">
        <v>0.98674257307052149</v>
      </c>
      <c r="E68">
        <v>0.96981143622880139</v>
      </c>
      <c r="F68">
        <v>1.0166904910911303</v>
      </c>
      <c r="G68">
        <v>1</v>
      </c>
      <c r="H68">
        <v>1.0171867115416509</v>
      </c>
      <c r="I68">
        <v>1.0308219671542305</v>
      </c>
      <c r="J68">
        <v>1.0025122970721279</v>
      </c>
      <c r="K68">
        <v>0.97693722428792984</v>
      </c>
      <c r="L68">
        <v>0.98013669867007513</v>
      </c>
      <c r="M68">
        <v>0.98422284866041188</v>
      </c>
      <c r="N68">
        <v>0.98233207123054755</v>
      </c>
      <c r="O68">
        <v>0.9927472787347732</v>
      </c>
      <c r="P68">
        <v>0.99556855306691827</v>
      </c>
      <c r="Q68">
        <v>1.0261783211750277</v>
      </c>
      <c r="R68">
        <v>1.0710906169399439</v>
      </c>
      <c r="S68">
        <v>1.1546246245666327</v>
      </c>
      <c r="T68">
        <v>1.1484646132651948</v>
      </c>
      <c r="U68">
        <v>1.1643173749054305</v>
      </c>
      <c r="V68">
        <v>1.1645388581240284</v>
      </c>
      <c r="W68">
        <v>0.19274937265481201</v>
      </c>
      <c r="X68">
        <v>0.20238743436051901</v>
      </c>
      <c r="Y68">
        <v>0.20572629938105799</v>
      </c>
      <c r="Z68">
        <v>0.19110486282090899</v>
      </c>
      <c r="AA68">
        <v>0.18847742057658801</v>
      </c>
      <c r="AB68">
        <v>0.19995808803767001</v>
      </c>
      <c r="AC68">
        <v>0.22080626829607</v>
      </c>
      <c r="AD68">
        <v>0.19419442517483701</v>
      </c>
      <c r="AE68">
        <v>0.193202198890672</v>
      </c>
      <c r="AF68">
        <v>0.20207183282879501</v>
      </c>
      <c r="AG68">
        <v>0.227257859477764</v>
      </c>
      <c r="AH68">
        <v>0.21630290130254901</v>
      </c>
      <c r="AI68">
        <v>0.22022154707800301</v>
      </c>
      <c r="AJ68">
        <v>0.23530346001878899</v>
      </c>
      <c r="AK68">
        <v>0.25669725865569298</v>
      </c>
      <c r="AL68">
        <v>0.275106534638698</v>
      </c>
      <c r="AM68">
        <v>0.31041841100477802</v>
      </c>
      <c r="AN68">
        <v>0.32705022101846598</v>
      </c>
      <c r="AO68">
        <v>0.323307428992063</v>
      </c>
      <c r="AP68">
        <v>0.34299112602334503</v>
      </c>
      <c r="AQ68">
        <v>0.33928932787430099</v>
      </c>
      <c r="AR68">
        <v>0.59292134367058769</v>
      </c>
      <c r="AS68">
        <v>0.81084474249796001</v>
      </c>
      <c r="AT68">
        <v>0.78017912061206818</v>
      </c>
      <c r="AU68">
        <v>0.79868786233554034</v>
      </c>
      <c r="AV68">
        <v>0.7975300669433153</v>
      </c>
      <c r="AW68">
        <v>1</v>
      </c>
      <c r="AX68">
        <v>1.184717032317067</v>
      </c>
      <c r="AY68">
        <v>1.130348773802081</v>
      </c>
      <c r="AZ68">
        <v>1.1481177732696206</v>
      </c>
      <c r="BA68">
        <v>1.2459086396049188</v>
      </c>
      <c r="BB68">
        <v>1.1611925663610001</v>
      </c>
      <c r="BC68">
        <v>1.4175155986397279</v>
      </c>
      <c r="BD68">
        <v>1.4911445578991576</v>
      </c>
      <c r="BE68">
        <v>1.438371215200376</v>
      </c>
      <c r="BF68">
        <v>1.3785739175946172</v>
      </c>
      <c r="BG68">
        <v>1.6392759180384788</v>
      </c>
      <c r="BH68">
        <v>2.1140698771564304</v>
      </c>
      <c r="BI68">
        <v>2.4744007391256044</v>
      </c>
      <c r="BJ68">
        <v>3.2479108189842725</v>
      </c>
      <c r="BK68">
        <v>3.6047807969803931</v>
      </c>
      <c r="BL68">
        <v>3.8560865065715122</v>
      </c>
      <c r="BM68">
        <v>0.98694665619422672</v>
      </c>
      <c r="BN68">
        <v>0.99000031287471213</v>
      </c>
      <c r="BO68">
        <v>0.99189369610229605</v>
      </c>
      <c r="BP68">
        <v>0.9940061922531922</v>
      </c>
      <c r="BQ68">
        <v>0.99665276043496187</v>
      </c>
      <c r="BR68">
        <v>1</v>
      </c>
      <c r="BS68">
        <v>1.0032757233298346</v>
      </c>
      <c r="BT68">
        <v>1.0045146092749642</v>
      </c>
      <c r="BU68">
        <v>1.0085387805731869</v>
      </c>
      <c r="BV68">
        <v>1.0098905269555272</v>
      </c>
      <c r="BW68">
        <v>1.016811758135163</v>
      </c>
      <c r="BX68">
        <v>1.0149627167421527</v>
      </c>
      <c r="BY68">
        <v>1.012437788663002</v>
      </c>
      <c r="BZ68">
        <v>1.0116205169524444</v>
      </c>
      <c r="CA68">
        <v>1.0111313694704018</v>
      </c>
      <c r="CB68">
        <v>1.0154401827127633</v>
      </c>
      <c r="CC68">
        <v>1.0217712985686271</v>
      </c>
      <c r="CD68">
        <v>1.0276641794987227</v>
      </c>
      <c r="CE68">
        <v>1.0340586377759668</v>
      </c>
      <c r="CF68">
        <v>1.0462865705426996</v>
      </c>
      <c r="CG68">
        <v>1.0610372796975704</v>
      </c>
    </row>
    <row r="69" spans="1:85" hidden="1" x14ac:dyDescent="0.25">
      <c r="A69" s="51"/>
      <c r="B69">
        <v>1.5321049087183625</v>
      </c>
      <c r="C69">
        <v>1.3217809653593262</v>
      </c>
      <c r="D69">
        <v>1.3181548877563456</v>
      </c>
      <c r="E69">
        <v>1.2740904045527843</v>
      </c>
      <c r="F69">
        <v>1.028648040828172</v>
      </c>
      <c r="G69">
        <v>1</v>
      </c>
      <c r="H69">
        <v>0.98181631074449405</v>
      </c>
      <c r="I69">
        <v>1.0264078679004061</v>
      </c>
      <c r="J69">
        <v>1.0057049708258992</v>
      </c>
      <c r="K69">
        <v>1.0073622338549926</v>
      </c>
      <c r="L69">
        <v>1.0023337397794327</v>
      </c>
      <c r="M69">
        <v>1.027048062148668</v>
      </c>
      <c r="N69">
        <v>1.0577820209556434</v>
      </c>
      <c r="O69">
        <v>1.0318808769415575</v>
      </c>
      <c r="P69">
        <v>1.010605788152626</v>
      </c>
      <c r="Q69">
        <v>1.0063334330076188</v>
      </c>
      <c r="R69">
        <v>0.993145503913622</v>
      </c>
      <c r="S69">
        <v>0.99047848654024206</v>
      </c>
      <c r="T69">
        <v>1.0070766811490097</v>
      </c>
      <c r="U69">
        <v>1.0403803246291778</v>
      </c>
      <c r="V69">
        <v>1.0754550756359813</v>
      </c>
      <c r="W69">
        <v>0.28679772055612401</v>
      </c>
      <c r="X69">
        <v>0.166341306301893</v>
      </c>
      <c r="Y69">
        <v>0.22505108349473499</v>
      </c>
      <c r="Z69">
        <v>0.237082915825156</v>
      </c>
      <c r="AA69">
        <v>0.27163324992591997</v>
      </c>
      <c r="AB69">
        <v>0.30132826018108</v>
      </c>
      <c r="AC69">
        <v>0.31110376209914298</v>
      </c>
      <c r="AD69">
        <v>0.29351620115784699</v>
      </c>
      <c r="AE69">
        <v>0.188256081456882</v>
      </c>
      <c r="AF69">
        <v>0.199203880060349</v>
      </c>
      <c r="AG69">
        <v>0.204813801037073</v>
      </c>
      <c r="AH69">
        <v>0.18386033336503499</v>
      </c>
      <c r="AI69">
        <v>0.280360471229606</v>
      </c>
      <c r="AJ69">
        <v>0.31617397213727599</v>
      </c>
      <c r="AK69">
        <v>0.37264292571186097</v>
      </c>
      <c r="AL69">
        <v>0.42388126200245702</v>
      </c>
      <c r="AM69">
        <v>0.44418984401848</v>
      </c>
      <c r="AN69">
        <v>0.45647120514330902</v>
      </c>
      <c r="AO69">
        <v>0.45536871110880001</v>
      </c>
      <c r="AP69">
        <v>0.466229178770107</v>
      </c>
      <c r="AQ69">
        <v>0.46650658274392998</v>
      </c>
      <c r="AR69">
        <v>1.911481244461432</v>
      </c>
      <c r="AS69">
        <v>1.3517382453896591</v>
      </c>
      <c r="AT69">
        <v>1.7461291522380342</v>
      </c>
      <c r="AU69">
        <v>2.1194858446405105</v>
      </c>
      <c r="AV69">
        <v>1.1302950681469102</v>
      </c>
      <c r="AW69">
        <v>1</v>
      </c>
      <c r="AX69">
        <v>0.90563838153149623</v>
      </c>
      <c r="AY69">
        <v>1.0289220448631062</v>
      </c>
      <c r="AZ69">
        <v>1.119193728357031</v>
      </c>
      <c r="BA69">
        <v>0.99591006502542978</v>
      </c>
      <c r="BB69">
        <v>1.6278119262344273</v>
      </c>
      <c r="BC69">
        <v>1.7589833432317248</v>
      </c>
      <c r="BD69">
        <v>0.91498687011754887</v>
      </c>
      <c r="BE69">
        <v>1.5062811141066399</v>
      </c>
      <c r="BF69">
        <v>1.1078001955321723</v>
      </c>
      <c r="BG69">
        <v>1.2950629278033841</v>
      </c>
      <c r="BH69">
        <v>1.5259936673856302</v>
      </c>
      <c r="BI69">
        <v>1.7956498466734914</v>
      </c>
      <c r="BJ69">
        <v>1.055212970884009</v>
      </c>
      <c r="BK69">
        <v>1.299437917921622</v>
      </c>
      <c r="BL69">
        <v>1.2591151255908108</v>
      </c>
      <c r="BM69">
        <v>1.3078980652781431</v>
      </c>
      <c r="BN69">
        <v>1.2634506216103203</v>
      </c>
      <c r="BO69">
        <v>1.2191782719908488</v>
      </c>
      <c r="BP69">
        <v>1.2160366102893643</v>
      </c>
      <c r="BQ69">
        <v>1.0477589157424727</v>
      </c>
      <c r="BR69">
        <v>1</v>
      </c>
      <c r="BS69">
        <v>0.97543258370175012</v>
      </c>
      <c r="BT69">
        <v>1.0016308846176263</v>
      </c>
      <c r="BU69">
        <v>1.0050107923114402</v>
      </c>
      <c r="BV69">
        <v>1.0360937657666185</v>
      </c>
      <c r="BW69">
        <v>1.0247673846222929</v>
      </c>
      <c r="BX69">
        <v>1.0313107048636017</v>
      </c>
      <c r="BY69">
        <v>1.0115990020129633</v>
      </c>
      <c r="BZ69">
        <v>1.017163466434718</v>
      </c>
      <c r="CA69">
        <v>0.97777380725391494</v>
      </c>
      <c r="CB69">
        <v>0.95023088177381621</v>
      </c>
      <c r="CC69">
        <v>0.93269905759070826</v>
      </c>
      <c r="CD69">
        <v>0.905148935575251</v>
      </c>
      <c r="CE69">
        <v>0.91329592244852131</v>
      </c>
      <c r="CF69">
        <v>0.97871929165020621</v>
      </c>
      <c r="CG69">
        <v>0.9803108384788527</v>
      </c>
    </row>
    <row r="70" spans="1:85" hidden="1" x14ac:dyDescent="0.25">
      <c r="A70" s="51"/>
      <c r="B70">
        <v>1.1235404171368724</v>
      </c>
      <c r="C70">
        <v>1.1057515208795825</v>
      </c>
      <c r="D70">
        <v>1.0936352592898919</v>
      </c>
      <c r="E70">
        <v>1.0500600242611065</v>
      </c>
      <c r="F70">
        <v>0.9888927695937223</v>
      </c>
      <c r="G70">
        <v>1</v>
      </c>
      <c r="H70">
        <v>1.0096875620438637</v>
      </c>
      <c r="I70">
        <v>1.0056365868360218</v>
      </c>
      <c r="J70">
        <v>0.9122865675673778</v>
      </c>
      <c r="K70">
        <v>0.9756369651842034</v>
      </c>
      <c r="L70">
        <v>0.94598032170440549</v>
      </c>
      <c r="M70">
        <v>0.9492477957521237</v>
      </c>
      <c r="N70">
        <v>0.96737301519714924</v>
      </c>
      <c r="O70">
        <v>0.97245187737723171</v>
      </c>
      <c r="P70">
        <v>0.96648297266810324</v>
      </c>
      <c r="Q70">
        <v>0.98314471177078211</v>
      </c>
      <c r="R70">
        <v>0.97675438634328238</v>
      </c>
      <c r="S70">
        <v>0.98928171645354923</v>
      </c>
      <c r="T70">
        <v>1.0076112069442547</v>
      </c>
      <c r="U70">
        <v>1.0134245205854071</v>
      </c>
      <c r="V70">
        <v>0.95764798805652185</v>
      </c>
      <c r="W70">
        <v>0.13399195656675</v>
      </c>
      <c r="X70">
        <v>0.11099428957140001</v>
      </c>
      <c r="Y70">
        <v>0.108678708500014</v>
      </c>
      <c r="Z70">
        <v>0.106330712948145</v>
      </c>
      <c r="AA70">
        <v>0.11125084299757999</v>
      </c>
      <c r="AB70">
        <v>0.137306825499034</v>
      </c>
      <c r="AC70">
        <v>0.15849607635973501</v>
      </c>
      <c r="AD70">
        <v>0.17974326275017599</v>
      </c>
      <c r="AE70">
        <v>0.10778974187349701</v>
      </c>
      <c r="AF70">
        <v>0.177918750144686</v>
      </c>
      <c r="AG70">
        <v>0.16869788599994501</v>
      </c>
      <c r="AH70">
        <v>0.17366298083470799</v>
      </c>
      <c r="AI70">
        <v>0.20104333349612599</v>
      </c>
      <c r="AJ70">
        <v>0.21936105735254299</v>
      </c>
      <c r="AK70">
        <v>0.22112191004166601</v>
      </c>
      <c r="AL70">
        <v>0.23188181181121501</v>
      </c>
      <c r="AM70">
        <v>0.227581631304937</v>
      </c>
      <c r="AN70">
        <v>0.244310376757778</v>
      </c>
      <c r="AO70">
        <v>0.24251964969312501</v>
      </c>
      <c r="AP70">
        <v>0.23323202327345399</v>
      </c>
      <c r="AQ70">
        <v>0.236492642388061</v>
      </c>
      <c r="AR70">
        <v>1.3911398749867825</v>
      </c>
      <c r="AS70">
        <v>1.5133132455808413</v>
      </c>
      <c r="AT70">
        <v>1.3102183645224381</v>
      </c>
      <c r="AU70">
        <v>1.475495839399291</v>
      </c>
      <c r="AV70">
        <v>1.0146638858193975</v>
      </c>
      <c r="AW70">
        <v>1</v>
      </c>
      <c r="AX70">
        <v>1.0795323013246125</v>
      </c>
      <c r="AY70">
        <v>1.1119857675029119</v>
      </c>
      <c r="AZ70">
        <v>1.0772169180585141</v>
      </c>
      <c r="BA70">
        <v>1.0371227495618682</v>
      </c>
      <c r="BB70">
        <v>1.0672223156226963</v>
      </c>
      <c r="BC70">
        <v>0.90487763872962557</v>
      </c>
      <c r="BD70">
        <v>1.1751176976083568</v>
      </c>
      <c r="BE70">
        <v>1.1609168468023372</v>
      </c>
      <c r="BF70">
        <v>1.1127575619249381</v>
      </c>
      <c r="BG70">
        <v>1.2471588877374322</v>
      </c>
      <c r="BH70">
        <v>1.2141737849104446</v>
      </c>
      <c r="BI70">
        <v>1.1072781754671535</v>
      </c>
      <c r="BJ70">
        <v>1.2462351079018326</v>
      </c>
      <c r="BK70">
        <v>1.422923460249824</v>
      </c>
      <c r="BL70">
        <v>0.75827453874769135</v>
      </c>
      <c r="BM70">
        <v>1.0195703404305594</v>
      </c>
      <c r="BN70">
        <v>1.0309999854163587</v>
      </c>
      <c r="BO70">
        <v>1.0259218688126914</v>
      </c>
      <c r="BP70">
        <v>1.0286459290130583</v>
      </c>
      <c r="BQ70">
        <v>1.0107848411879243</v>
      </c>
      <c r="BR70">
        <v>1</v>
      </c>
      <c r="BS70">
        <v>0.99504080387838822</v>
      </c>
      <c r="BT70">
        <v>0.98219321676596927</v>
      </c>
      <c r="BU70">
        <v>0.97095134590003407</v>
      </c>
      <c r="BV70">
        <v>0.9714034176870926</v>
      </c>
      <c r="BW70">
        <v>0.96909755519893359</v>
      </c>
      <c r="BX70">
        <v>0.9726747620094286</v>
      </c>
      <c r="BY70">
        <v>0.97445162795523221</v>
      </c>
      <c r="BZ70">
        <v>0.97242138408188172</v>
      </c>
      <c r="CA70">
        <v>0.96398899152777617</v>
      </c>
      <c r="CB70">
        <v>0.96374261120175753</v>
      </c>
      <c r="CC70">
        <v>0.96130033418313854</v>
      </c>
      <c r="CD70">
        <v>0.95919611943085725</v>
      </c>
      <c r="CE70">
        <v>0.95730824448299212</v>
      </c>
      <c r="CF70">
        <v>0.9507283567799184</v>
      </c>
      <c r="CG70">
        <v>0.9442912052093384</v>
      </c>
    </row>
    <row r="71" spans="1:85" hidden="1" x14ac:dyDescent="0.25">
      <c r="A71" s="51"/>
      <c r="B71">
        <v>1.0005666980822276</v>
      </c>
      <c r="C71">
        <v>0.95280505177745356</v>
      </c>
      <c r="D71">
        <v>0.93072798552283109</v>
      </c>
      <c r="E71">
        <v>1.0579954721706599</v>
      </c>
      <c r="F71">
        <v>1.060524466092174</v>
      </c>
      <c r="G71">
        <v>1</v>
      </c>
      <c r="H71">
        <v>1.0192397612720752</v>
      </c>
      <c r="I71">
        <v>1.0408434860605187</v>
      </c>
      <c r="J71">
        <v>1.0567219406986732</v>
      </c>
      <c r="K71">
        <v>1.0812444149153493</v>
      </c>
      <c r="L71">
        <v>1.0412837009855171</v>
      </c>
      <c r="M71">
        <v>1.0567574095205416</v>
      </c>
      <c r="N71">
        <v>1.0244524065629099</v>
      </c>
      <c r="O71">
        <v>1.0177161411447639</v>
      </c>
      <c r="P71">
        <v>0.97020297735998362</v>
      </c>
      <c r="Q71">
        <v>0.97423886083245526</v>
      </c>
      <c r="R71">
        <v>0.99364626247958865</v>
      </c>
      <c r="S71">
        <v>1.0160376628027286</v>
      </c>
      <c r="T71">
        <v>1.0211246949263058</v>
      </c>
      <c r="U71">
        <v>1.0497333781891236</v>
      </c>
      <c r="V71">
        <v>1.0800620985456379</v>
      </c>
      <c r="W71">
        <v>-2.13034492213394E-2</v>
      </c>
      <c r="X71">
        <v>-5.1688779423990597E-2</v>
      </c>
      <c r="Y71">
        <v>-9.2784912951961604E-2</v>
      </c>
      <c r="Z71">
        <v>1.25675322244063E-2</v>
      </c>
      <c r="AA71">
        <v>2.5476528092958601E-2</v>
      </c>
      <c r="AB71">
        <v>3.6474809005698498E-3</v>
      </c>
      <c r="AC71">
        <v>-4.0721313341097902E-2</v>
      </c>
      <c r="AD71">
        <v>1.9632621458794699E-3</v>
      </c>
      <c r="AE71">
        <v>-9.11892740606432E-3</v>
      </c>
      <c r="AF71">
        <v>4.8948244545609096E-3</v>
      </c>
      <c r="AG71">
        <v>-4.30277182265107E-3</v>
      </c>
      <c r="AH71">
        <v>2.2896890262752399E-2</v>
      </c>
      <c r="AI71">
        <v>2.81632145427748E-2</v>
      </c>
      <c r="AJ71">
        <v>1.89375390001577E-2</v>
      </c>
      <c r="AK71">
        <v>1.6048208993145501E-2</v>
      </c>
      <c r="AL71">
        <v>7.7653247951769505E-2</v>
      </c>
      <c r="AM71">
        <v>6.5329215845591301E-2</v>
      </c>
      <c r="AN71">
        <v>6.7121345046366798E-2</v>
      </c>
      <c r="AO71">
        <v>8.1028458150871605E-2</v>
      </c>
      <c r="AP71">
        <v>7.4384515498416903E-2</v>
      </c>
      <c r="AQ71">
        <v>8.6958956175246599E-2</v>
      </c>
      <c r="AR71">
        <v>0.86334515782013288</v>
      </c>
      <c r="AS71">
        <v>0.8128113970239127</v>
      </c>
      <c r="AT71">
        <v>0.77153025320857616</v>
      </c>
      <c r="AU71">
        <v>0.98932382438851607</v>
      </c>
      <c r="AV71">
        <v>1.0555159760815764</v>
      </c>
      <c r="AW71">
        <v>1</v>
      </c>
      <c r="AX71">
        <v>0.85765126604311226</v>
      </c>
      <c r="AY71">
        <v>1.1202847062421861</v>
      </c>
      <c r="AZ71">
        <v>1.2270462567098295</v>
      </c>
      <c r="BA71">
        <v>1.2782917625467547</v>
      </c>
      <c r="BB71">
        <v>1.1302490682637898</v>
      </c>
      <c r="BC71">
        <v>1.4106762030311495</v>
      </c>
      <c r="BD71">
        <v>1.2569395484219217</v>
      </c>
      <c r="BE71">
        <v>1.5096085580503622</v>
      </c>
      <c r="BF71">
        <v>1.3743771374030156</v>
      </c>
      <c r="BG71">
        <v>1.1985764550791485</v>
      </c>
      <c r="BH71">
        <v>1.5395017126643464</v>
      </c>
      <c r="BI71">
        <v>1.8434163652277216</v>
      </c>
      <c r="BJ71">
        <v>2.4083982487355726</v>
      </c>
      <c r="BK71">
        <v>2.4645352794322553</v>
      </c>
      <c r="BL71">
        <v>3.1183127550151961</v>
      </c>
      <c r="BM71">
        <v>0.99716997666884211</v>
      </c>
      <c r="BN71">
        <v>0.99425568029087108</v>
      </c>
      <c r="BO71">
        <v>0.99289972494716872</v>
      </c>
      <c r="BP71">
        <v>1.0023709507474914</v>
      </c>
      <c r="BQ71">
        <v>1.0023423157849845</v>
      </c>
      <c r="BR71">
        <v>1</v>
      </c>
      <c r="BS71">
        <v>1.0028730016064538</v>
      </c>
      <c r="BT71">
        <v>1.0038024034583497</v>
      </c>
      <c r="BU71">
        <v>1.0021829393943125</v>
      </c>
      <c r="BV71">
        <v>1.0006170171520579</v>
      </c>
      <c r="BW71">
        <v>0.99696597399478315</v>
      </c>
      <c r="BX71">
        <v>0.99654906535672505</v>
      </c>
      <c r="BY71">
        <v>0.99494815037131124</v>
      </c>
      <c r="BZ71">
        <v>0.99232729056896007</v>
      </c>
      <c r="CA71">
        <v>0.98804405100188331</v>
      </c>
      <c r="CB71">
        <v>0.9861031582551677</v>
      </c>
      <c r="CC71">
        <v>0.98460106626270427</v>
      </c>
      <c r="CD71">
        <v>0.98490442797432831</v>
      </c>
      <c r="CE71">
        <v>0.98149157731270575</v>
      </c>
      <c r="CF71">
        <v>0.97958276656129162</v>
      </c>
      <c r="CG71">
        <v>0.97815220446342099</v>
      </c>
    </row>
    <row r="72" spans="1:85" hidden="1" x14ac:dyDescent="0.25">
      <c r="A72" s="51"/>
      <c r="B72" t="s">
        <v>28</v>
      </c>
      <c r="C72" t="s">
        <v>28</v>
      </c>
      <c r="D72" t="s">
        <v>28</v>
      </c>
      <c r="E72">
        <v>1.0546836383717857</v>
      </c>
      <c r="F72">
        <v>1.0366648017221709</v>
      </c>
      <c r="G72">
        <v>1</v>
      </c>
      <c r="H72">
        <v>0.95454080606509051</v>
      </c>
      <c r="I72">
        <v>0.92684201264015442</v>
      </c>
      <c r="J72">
        <v>0.89861058084002432</v>
      </c>
      <c r="K72">
        <v>0.91190502162937848</v>
      </c>
      <c r="L72">
        <v>0.90685166830861286</v>
      </c>
      <c r="M72">
        <v>0.86415265969777433</v>
      </c>
      <c r="N72">
        <v>0.83938747865186003</v>
      </c>
      <c r="O72">
        <v>0.80170991832310656</v>
      </c>
      <c r="P72">
        <v>0.83440267588998129</v>
      </c>
      <c r="Q72">
        <v>0.87216354086061365</v>
      </c>
      <c r="R72">
        <v>0.82603886853974162</v>
      </c>
      <c r="S72">
        <v>0.85761218003348161</v>
      </c>
      <c r="T72">
        <v>0.87014404246108534</v>
      </c>
      <c r="U72">
        <v>0.87375826015592872</v>
      </c>
      <c r="V72">
        <v>0.88953319785854501</v>
      </c>
      <c r="W72">
        <v>0.195660393271058</v>
      </c>
      <c r="X72">
        <v>0.16694058329282499</v>
      </c>
      <c r="Y72">
        <v>0.14016736311970299</v>
      </c>
      <c r="Z72">
        <v>0.27987319398001098</v>
      </c>
      <c r="AA72">
        <v>8.0781193378576199E-2</v>
      </c>
      <c r="AB72">
        <v>5.9847725028598697E-2</v>
      </c>
      <c r="AC72">
        <v>7.8924055429316395E-2</v>
      </c>
      <c r="AD72">
        <v>5.3415112141756198E-2</v>
      </c>
      <c r="AE72">
        <v>0.14272738284060499</v>
      </c>
      <c r="AF72">
        <v>0.13190805214330301</v>
      </c>
      <c r="AG72">
        <v>1.20664864322947E-3</v>
      </c>
      <c r="AH72">
        <v>4.47338251761807E-2</v>
      </c>
      <c r="AI72">
        <v>4.6606142416103502E-2</v>
      </c>
      <c r="AJ72">
        <v>0.15198628537602199</v>
      </c>
      <c r="AK72">
        <v>0.10936319407645401</v>
      </c>
      <c r="AL72">
        <v>0.18009617849778201</v>
      </c>
      <c r="AM72">
        <v>0.16342560927434899</v>
      </c>
      <c r="AN72">
        <v>0.189696742650386</v>
      </c>
      <c r="AO72">
        <v>0.19774827210731899</v>
      </c>
      <c r="AP72">
        <v>0.16018990735797201</v>
      </c>
      <c r="AQ72">
        <v>0.14294452573753899</v>
      </c>
      <c r="AR72">
        <v>1.2468203579258734</v>
      </c>
      <c r="AS72">
        <v>1.2765464297943905</v>
      </c>
      <c r="AT72">
        <v>1.2281613823869675</v>
      </c>
      <c r="AU72">
        <v>1.5362204639368846</v>
      </c>
      <c r="AV72">
        <v>1.4094487872158323</v>
      </c>
      <c r="AW72">
        <v>1</v>
      </c>
      <c r="AX72">
        <v>0.86614172227868391</v>
      </c>
      <c r="AY72">
        <v>0.75039367652580424</v>
      </c>
      <c r="AZ72">
        <v>0.54960631288580064</v>
      </c>
      <c r="BA72">
        <v>0.36220471878175692</v>
      </c>
      <c r="BB72">
        <v>0.7141732125889253</v>
      </c>
      <c r="BC72">
        <v>0.8708661052982043</v>
      </c>
      <c r="BD72">
        <v>0.86614172227868391</v>
      </c>
      <c r="BE72">
        <v>1.6386248554948855</v>
      </c>
      <c r="BF72">
        <v>0.88455324702661953</v>
      </c>
      <c r="BG72">
        <v>1.2199629999125501</v>
      </c>
      <c r="BH72">
        <v>0.71164507445865222</v>
      </c>
      <c r="BI72">
        <v>1.0354340638408268</v>
      </c>
      <c r="BJ72">
        <v>1.0576849406128763</v>
      </c>
      <c r="BK72">
        <v>1.2495030336810522</v>
      </c>
      <c r="BL72">
        <v>1.1347957742139156</v>
      </c>
      <c r="BM72">
        <v>1.0212741821562561</v>
      </c>
      <c r="BN72">
        <v>1.0109541869117191</v>
      </c>
      <c r="BO72">
        <v>1.0062680810184015</v>
      </c>
      <c r="BP72">
        <v>1.0417623318441065</v>
      </c>
      <c r="BQ72">
        <v>1.0088183287272594</v>
      </c>
      <c r="BR72">
        <v>1</v>
      </c>
      <c r="BS72">
        <v>0.98238220161633638</v>
      </c>
      <c r="BT72">
        <v>0.96903694945969832</v>
      </c>
      <c r="BU72">
        <v>0.96605088774463477</v>
      </c>
      <c r="BV72">
        <v>0.95521488053079595</v>
      </c>
      <c r="BW72">
        <v>0.97311969183283564</v>
      </c>
      <c r="BX72">
        <v>0.97485369668586408</v>
      </c>
      <c r="BY72">
        <v>0.9693726170348993</v>
      </c>
      <c r="BZ72">
        <v>0.9619260838216056</v>
      </c>
      <c r="CA72">
        <v>0.94924184860460292</v>
      </c>
      <c r="CB72">
        <v>0.95091629736820904</v>
      </c>
      <c r="CC72">
        <v>0.93913579587319573</v>
      </c>
      <c r="CD72">
        <v>0.94596477145886759</v>
      </c>
      <c r="CE72">
        <v>0.94133229435948662</v>
      </c>
      <c r="CF72">
        <v>0.94351099680519701</v>
      </c>
      <c r="CG72">
        <v>0.93990881895598588</v>
      </c>
    </row>
    <row r="73" spans="1:85" hidden="1" x14ac:dyDescent="0.25">
      <c r="A73" s="51"/>
    </row>
    <row r="74" spans="1:85" hidden="1" x14ac:dyDescent="0.25">
      <c r="A74" s="51"/>
      <c r="B74">
        <v>0.79038422408029485</v>
      </c>
      <c r="C74">
        <v>0.78617192925809354</v>
      </c>
      <c r="D74">
        <v>0.83516052288799125</v>
      </c>
      <c r="E74">
        <v>0.93126091662235777</v>
      </c>
      <c r="F74">
        <v>0.94995025327535598</v>
      </c>
      <c r="G74">
        <v>1</v>
      </c>
      <c r="H74">
        <v>0.97797418151109172</v>
      </c>
      <c r="I74">
        <v>0.88443745534292706</v>
      </c>
      <c r="J74">
        <v>0.85987978300739709</v>
      </c>
      <c r="K74">
        <v>0.79503680062809734</v>
      </c>
      <c r="L74">
        <v>0.80249855740616538</v>
      </c>
      <c r="M74">
        <v>0.78264730022081386</v>
      </c>
      <c r="N74">
        <v>0.75077211249647691</v>
      </c>
      <c r="O74">
        <v>0.62589153090713368</v>
      </c>
      <c r="P74">
        <v>0.59546674649367215</v>
      </c>
      <c r="Q74">
        <v>0.56265888415753873</v>
      </c>
      <c r="R74">
        <v>0.59901142105335614</v>
      </c>
      <c r="S74">
        <v>0.56833882072011832</v>
      </c>
      <c r="T74">
        <v>0.54719741643806363</v>
      </c>
      <c r="U74">
        <v>0.54208141764237827</v>
      </c>
      <c r="V74">
        <v>0.52411300002871986</v>
      </c>
      <c r="W74">
        <v>-0.223008333813765</v>
      </c>
      <c r="X74">
        <v>-0.24557046511150399</v>
      </c>
      <c r="Y74">
        <v>-0.32150191458451599</v>
      </c>
      <c r="Z74">
        <v>-0.38472853036439197</v>
      </c>
      <c r="AA74">
        <v>-0.30846304818866999</v>
      </c>
      <c r="AB74">
        <v>-0.17386955847198399</v>
      </c>
      <c r="AC74">
        <v>-0.16094567827336501</v>
      </c>
      <c r="AD74">
        <v>-0.194046515485788</v>
      </c>
      <c r="AE74">
        <v>-0.28048204150849498</v>
      </c>
      <c r="AF74">
        <v>-0.36306503185528699</v>
      </c>
      <c r="AG74">
        <v>-0.24509618779112999</v>
      </c>
      <c r="AH74">
        <v>-0.30966477205769</v>
      </c>
      <c r="AI74">
        <v>-0.25264600651994101</v>
      </c>
      <c r="AJ74">
        <v>-0.34888677717021799</v>
      </c>
      <c r="AK74">
        <v>-0.190022769845097</v>
      </c>
      <c r="AL74">
        <v>-3.5302452343304203E-2</v>
      </c>
      <c r="AM74">
        <v>-9.30395757032947E-2</v>
      </c>
      <c r="AN74">
        <v>-5.1374978712676003E-2</v>
      </c>
      <c r="AO74">
        <v>-6.2117340262674903E-2</v>
      </c>
      <c r="AP74">
        <v>-3.5052439400259398E-3</v>
      </c>
      <c r="AQ74">
        <v>-5.1925905351992402E-2</v>
      </c>
      <c r="AR74">
        <v>0.39663860409307172</v>
      </c>
      <c r="AS74">
        <v>0.52742262290838204</v>
      </c>
      <c r="AT74">
        <v>0.509509410309679</v>
      </c>
      <c r="AU74">
        <v>0.56878024467824062</v>
      </c>
      <c r="AV74">
        <v>0.77681025226189093</v>
      </c>
      <c r="AW74">
        <v>1</v>
      </c>
      <c r="AX74">
        <v>0.85261089066872209</v>
      </c>
      <c r="AY74">
        <v>0.73288251452960218</v>
      </c>
      <c r="AZ74">
        <v>0.74638588967021735</v>
      </c>
      <c r="BA74">
        <v>0.52683108183324734</v>
      </c>
      <c r="BB74">
        <v>0.55367525832575148</v>
      </c>
      <c r="BC74">
        <v>0.70022287172565889</v>
      </c>
      <c r="BD74">
        <v>0.7098986060844622</v>
      </c>
      <c r="BE74">
        <v>0.71437185419562943</v>
      </c>
      <c r="BF74">
        <v>0.80976429050792365</v>
      </c>
      <c r="BG74">
        <v>0.59030048899020315</v>
      </c>
      <c r="BH74">
        <v>0.91218690247804324</v>
      </c>
      <c r="BI74">
        <v>1.0511663653644914</v>
      </c>
      <c r="BJ74">
        <v>1.0404994371796639</v>
      </c>
      <c r="BK74">
        <v>1.0730918878179629</v>
      </c>
      <c r="BL74">
        <v>0.98926050427626666</v>
      </c>
      <c r="BM74">
        <v>0.94818740019574954</v>
      </c>
      <c r="BN74">
        <v>0.9513570350163788</v>
      </c>
      <c r="BO74">
        <v>0.96605326689673587</v>
      </c>
      <c r="BP74">
        <v>0.9810164301324702</v>
      </c>
      <c r="BQ74">
        <v>1.0062269585772934</v>
      </c>
      <c r="BR74">
        <v>1</v>
      </c>
      <c r="BS74">
        <v>0.99691266495675657</v>
      </c>
      <c r="BT74">
        <v>0.98748233479325576</v>
      </c>
      <c r="BU74">
        <v>0.99248681929868454</v>
      </c>
      <c r="BV74">
        <v>0.98118919824565032</v>
      </c>
      <c r="BW74">
        <v>0.98234463656836057</v>
      </c>
      <c r="BX74">
        <v>0.99076569341038878</v>
      </c>
      <c r="BY74">
        <v>0.98333107027867439</v>
      </c>
      <c r="BZ74">
        <v>0.97424393274533627</v>
      </c>
      <c r="CA74">
        <v>0.94425631158395851</v>
      </c>
      <c r="CB74">
        <v>0.93279987680542842</v>
      </c>
      <c r="CC74">
        <v>0.93731259520261889</v>
      </c>
      <c r="CD74">
        <v>0.93494397494978476</v>
      </c>
      <c r="CE74">
        <v>0.93720660994356719</v>
      </c>
      <c r="CF74">
        <v>0.93542005074282797</v>
      </c>
      <c r="CG74">
        <v>0.93013177842813533</v>
      </c>
    </row>
    <row r="75" spans="1:85" hidden="1" x14ac:dyDescent="0.25"/>
    <row r="76" spans="1:85" hidden="1" x14ac:dyDescent="0.25">
      <c r="B76" s="51" t="s">
        <v>51</v>
      </c>
      <c r="C76" s="51"/>
      <c r="D76" s="51"/>
      <c r="E76" s="51"/>
      <c r="F76" s="51"/>
      <c r="G76" s="51"/>
      <c r="H76" s="51"/>
      <c r="I76" s="51"/>
      <c r="J76" s="51"/>
      <c r="K76" s="51"/>
      <c r="L76" s="51"/>
      <c r="M76" s="51"/>
      <c r="N76" s="51"/>
      <c r="O76" s="51"/>
      <c r="P76" s="51"/>
      <c r="Q76" s="51"/>
      <c r="R76" s="51"/>
      <c r="S76" s="51"/>
      <c r="T76" s="51"/>
      <c r="U76" s="51"/>
      <c r="V76" s="51"/>
      <c r="W76" s="51" t="s">
        <v>52</v>
      </c>
      <c r="X76" s="51"/>
      <c r="Y76" s="51"/>
      <c r="Z76" s="51"/>
      <c r="AA76" s="51"/>
      <c r="AB76" s="51"/>
      <c r="AC76" s="51"/>
      <c r="AD76" s="51"/>
      <c r="AE76" s="51"/>
      <c r="AF76" s="51"/>
      <c r="AG76" s="51"/>
      <c r="AH76" s="51"/>
      <c r="AI76" s="51"/>
      <c r="AJ76" s="51"/>
      <c r="AK76" s="51"/>
      <c r="AL76" s="51"/>
      <c r="AM76" s="51"/>
      <c r="AN76" s="51"/>
      <c r="AO76" s="51"/>
      <c r="AP76" s="51"/>
      <c r="AQ76" s="51"/>
      <c r="AR76" s="51" t="s">
        <v>53</v>
      </c>
      <c r="AS76" s="51"/>
      <c r="AT76" s="51"/>
      <c r="AU76" s="51"/>
      <c r="AV76" s="51"/>
      <c r="AW76" s="51"/>
      <c r="AX76" s="51"/>
      <c r="AY76" s="51"/>
      <c r="AZ76" s="51"/>
      <c r="BA76" s="51"/>
      <c r="BB76" s="51"/>
      <c r="BC76" s="51"/>
      <c r="BD76" s="51"/>
      <c r="BE76" s="51"/>
      <c r="BF76" s="51"/>
      <c r="BG76" s="51"/>
      <c r="BH76" s="51"/>
      <c r="BI76" s="51"/>
      <c r="BJ76" s="51"/>
      <c r="BK76" s="51"/>
      <c r="BL76" s="51"/>
      <c r="BM76" s="51" t="s">
        <v>54</v>
      </c>
      <c r="BN76" s="51"/>
      <c r="BO76" s="51"/>
      <c r="BP76" s="51"/>
      <c r="BQ76" s="51"/>
      <c r="BR76" s="51"/>
      <c r="BS76" s="51"/>
      <c r="BT76" s="51"/>
      <c r="BU76" s="51"/>
      <c r="BV76" s="51"/>
      <c r="BW76" s="51"/>
      <c r="BX76" s="51"/>
      <c r="BY76" s="51"/>
      <c r="BZ76" s="51"/>
      <c r="CA76" s="51"/>
      <c r="CB76" s="51"/>
      <c r="CC76" s="51"/>
      <c r="CD76" s="51"/>
      <c r="CE76" s="51"/>
      <c r="CF76" s="51"/>
      <c r="CG76" s="51"/>
    </row>
    <row r="77" spans="1:85" hidden="1" x14ac:dyDescent="0.25">
      <c r="B77" s="12">
        <v>-5</v>
      </c>
      <c r="C77" s="12">
        <v>-4</v>
      </c>
      <c r="D77" s="12">
        <v>-3</v>
      </c>
      <c r="E77" s="12">
        <v>-2</v>
      </c>
      <c r="F77" s="12">
        <v>-1</v>
      </c>
      <c r="G77" s="12">
        <v>0</v>
      </c>
      <c r="H77" s="12">
        <v>1</v>
      </c>
      <c r="I77" s="12">
        <v>2</v>
      </c>
      <c r="J77" s="12">
        <v>3</v>
      </c>
      <c r="K77" s="12">
        <v>4</v>
      </c>
      <c r="L77" s="12">
        <v>5</v>
      </c>
      <c r="M77" s="12">
        <v>6</v>
      </c>
      <c r="N77" s="12">
        <v>7</v>
      </c>
      <c r="O77" s="12">
        <v>8</v>
      </c>
      <c r="P77" s="12">
        <v>9</v>
      </c>
      <c r="Q77" s="12">
        <v>10</v>
      </c>
      <c r="R77" s="12">
        <v>11</v>
      </c>
      <c r="S77" s="12">
        <v>12</v>
      </c>
      <c r="T77" s="12">
        <v>13</v>
      </c>
      <c r="U77" s="12">
        <v>14</v>
      </c>
      <c r="V77" s="12">
        <v>15</v>
      </c>
      <c r="W77" s="12">
        <v>-5</v>
      </c>
      <c r="X77" s="12">
        <v>-4</v>
      </c>
      <c r="Y77" s="12">
        <v>-3</v>
      </c>
      <c r="Z77" s="12">
        <v>-2</v>
      </c>
      <c r="AA77" s="12">
        <v>-1</v>
      </c>
      <c r="AB77" s="12">
        <v>0</v>
      </c>
      <c r="AC77" s="12">
        <v>1</v>
      </c>
      <c r="AD77" s="12">
        <v>2</v>
      </c>
      <c r="AE77" s="12">
        <v>3</v>
      </c>
      <c r="AF77" s="12">
        <v>4</v>
      </c>
      <c r="AG77" s="12">
        <v>5</v>
      </c>
      <c r="AH77" s="12">
        <v>6</v>
      </c>
      <c r="AI77" s="12">
        <v>7</v>
      </c>
      <c r="AJ77" s="12">
        <v>8</v>
      </c>
      <c r="AK77" s="12">
        <v>9</v>
      </c>
      <c r="AL77" s="12">
        <v>10</v>
      </c>
      <c r="AM77" s="12">
        <v>11</v>
      </c>
      <c r="AN77" s="12">
        <v>12</v>
      </c>
      <c r="AO77" s="12">
        <v>13</v>
      </c>
      <c r="AP77" s="12">
        <v>14</v>
      </c>
      <c r="AQ77" s="12">
        <v>15</v>
      </c>
      <c r="AR77" s="12">
        <v>-5</v>
      </c>
      <c r="AS77" s="12">
        <v>-4</v>
      </c>
      <c r="AT77" s="12">
        <v>-3</v>
      </c>
      <c r="AU77" s="12">
        <v>-2</v>
      </c>
      <c r="AV77" s="12">
        <v>-1</v>
      </c>
      <c r="AW77" s="12">
        <v>0</v>
      </c>
      <c r="AX77" s="12">
        <v>1</v>
      </c>
      <c r="AY77" s="12">
        <v>2</v>
      </c>
      <c r="AZ77" s="12">
        <v>3</v>
      </c>
      <c r="BA77" s="12">
        <v>4</v>
      </c>
      <c r="BB77" s="12">
        <v>5</v>
      </c>
      <c r="BC77" s="12">
        <v>6</v>
      </c>
      <c r="BD77" s="12">
        <v>7</v>
      </c>
      <c r="BE77" s="12">
        <v>8</v>
      </c>
      <c r="BF77" s="12">
        <v>9</v>
      </c>
      <c r="BG77" s="12">
        <v>10</v>
      </c>
      <c r="BH77" s="12">
        <v>11</v>
      </c>
      <c r="BI77" s="12">
        <v>12</v>
      </c>
      <c r="BJ77" s="12">
        <v>13</v>
      </c>
      <c r="BK77" s="12">
        <v>14</v>
      </c>
      <c r="BL77" s="12">
        <v>15</v>
      </c>
      <c r="BM77" s="12">
        <v>-5</v>
      </c>
      <c r="BN77" s="12">
        <v>-4</v>
      </c>
      <c r="BO77" s="12">
        <v>-3</v>
      </c>
      <c r="BP77" s="12">
        <v>-2</v>
      </c>
      <c r="BQ77" s="12">
        <v>-1</v>
      </c>
      <c r="BR77" s="12">
        <v>0</v>
      </c>
      <c r="BS77" s="12">
        <v>1</v>
      </c>
      <c r="BT77" s="12">
        <v>2</v>
      </c>
      <c r="BU77" s="12">
        <v>3</v>
      </c>
      <c r="BV77" s="12">
        <v>4</v>
      </c>
      <c r="BW77" s="12">
        <v>5</v>
      </c>
      <c r="BX77" s="12">
        <v>6</v>
      </c>
      <c r="BY77" s="12">
        <v>7</v>
      </c>
      <c r="BZ77" s="12">
        <v>8</v>
      </c>
      <c r="CA77" s="12">
        <v>9</v>
      </c>
      <c r="CB77" s="12">
        <v>10</v>
      </c>
      <c r="CC77" s="12">
        <v>11</v>
      </c>
      <c r="CD77" s="12">
        <v>12</v>
      </c>
      <c r="CE77" s="12">
        <v>13</v>
      </c>
      <c r="CF77" s="12">
        <v>14</v>
      </c>
      <c r="CG77" s="12">
        <v>15</v>
      </c>
    </row>
    <row r="78" spans="1:85" ht="15" hidden="1" customHeight="1" x14ac:dyDescent="0.25">
      <c r="A78" s="52" t="s">
        <v>57</v>
      </c>
      <c r="B78">
        <v>0.68345121543726672</v>
      </c>
      <c r="C78">
        <v>0.74744093018774294</v>
      </c>
      <c r="D78">
        <v>0.80525200569570776</v>
      </c>
      <c r="E78">
        <v>0.88346818328388554</v>
      </c>
      <c r="F78">
        <v>0.93510168649246284</v>
      </c>
      <c r="G78">
        <v>1</v>
      </c>
      <c r="H78">
        <v>1.0975714869291002</v>
      </c>
      <c r="I78">
        <v>1.3739640101899404</v>
      </c>
      <c r="J78">
        <v>1.5394111912969071</v>
      </c>
      <c r="K78">
        <v>1.6921501527387079</v>
      </c>
      <c r="L78">
        <v>1.855770548804718</v>
      </c>
      <c r="M78">
        <v>2.0262767586969104</v>
      </c>
      <c r="N78">
        <v>2.1965764737226139</v>
      </c>
      <c r="O78">
        <v>2.2277675825624406</v>
      </c>
      <c r="P78">
        <v>1.8894768654675325</v>
      </c>
      <c r="Q78">
        <v>1.869928135660567</v>
      </c>
      <c r="R78">
        <v>1.9065589111586978</v>
      </c>
      <c r="S78" t="s">
        <v>28</v>
      </c>
      <c r="T78" t="s">
        <v>28</v>
      </c>
      <c r="U78" t="s">
        <v>28</v>
      </c>
      <c r="V78" t="s">
        <v>28</v>
      </c>
      <c r="W78">
        <v>-7.5800000000000006E-2</v>
      </c>
      <c r="X78">
        <v>-4.4499999999999998E-2</v>
      </c>
      <c r="Y78">
        <v>-7.1099999999999997E-2</v>
      </c>
      <c r="Z78">
        <v>-4.1200000000000001E-2</v>
      </c>
      <c r="AA78">
        <v>-2.2499999999999999E-2</v>
      </c>
      <c r="AB78">
        <v>-3.9699999999999999E-2</v>
      </c>
      <c r="AC78">
        <v>-1.67E-2</v>
      </c>
      <c r="AD78">
        <v>4.41E-2</v>
      </c>
      <c r="AE78">
        <v>9.7699999999999995E-2</v>
      </c>
      <c r="AF78">
        <v>0.1086</v>
      </c>
      <c r="AG78">
        <v>0.13950000000000001</v>
      </c>
      <c r="AH78">
        <v>0.17180000000000001</v>
      </c>
      <c r="AI78">
        <v>0.183</v>
      </c>
      <c r="AJ78">
        <v>0.2016</v>
      </c>
      <c r="AK78">
        <v>0.1077</v>
      </c>
      <c r="AL78">
        <v>9.3200000000000005E-2</v>
      </c>
      <c r="AM78">
        <v>0.1053</v>
      </c>
      <c r="AN78" t="s">
        <v>28</v>
      </c>
      <c r="AO78" t="s">
        <v>28</v>
      </c>
      <c r="AP78" t="s">
        <v>28</v>
      </c>
      <c r="AQ78" t="s">
        <v>28</v>
      </c>
      <c r="AR78">
        <v>0.8353709290958059</v>
      </c>
      <c r="AS78">
        <v>0.90082163777973556</v>
      </c>
      <c r="AT78">
        <v>0.94531007449069859</v>
      </c>
      <c r="AU78">
        <v>0.99404549219587335</v>
      </c>
      <c r="AV78">
        <v>0.9507169041789908</v>
      </c>
      <c r="AW78">
        <v>1</v>
      </c>
      <c r="AX78">
        <v>1.1629203380344482</v>
      </c>
      <c r="AY78">
        <v>1.4247825870859321</v>
      </c>
      <c r="AZ78">
        <v>1.8623893352826644</v>
      </c>
      <c r="BA78">
        <v>2.1875868640787699</v>
      </c>
      <c r="BB78">
        <v>2.7760115207912985</v>
      </c>
      <c r="BC78">
        <v>3.6694606417926772</v>
      </c>
      <c r="BD78">
        <v>4.3923952468801337</v>
      </c>
      <c r="BE78">
        <v>4.9479455056466115</v>
      </c>
      <c r="BF78">
        <v>3.4202429778912102</v>
      </c>
      <c r="BG78">
        <v>3.437901725040069</v>
      </c>
      <c r="BH78">
        <v>3.2772515089871455</v>
      </c>
      <c r="BI78" t="s">
        <v>28</v>
      </c>
      <c r="BJ78" t="s">
        <v>28</v>
      </c>
      <c r="BK78" t="s">
        <v>28</v>
      </c>
      <c r="BL78" t="s">
        <v>28</v>
      </c>
      <c r="BM78">
        <v>0.74319263602628316</v>
      </c>
      <c r="BN78">
        <v>0.79971489186759603</v>
      </c>
      <c r="BO78">
        <v>0.83610589939703561</v>
      </c>
      <c r="BP78">
        <v>0.90483741803595963</v>
      </c>
      <c r="BQ78">
        <v>0.939882886791089</v>
      </c>
      <c r="BR78">
        <v>1</v>
      </c>
      <c r="BS78">
        <v>1.0993290069492656</v>
      </c>
      <c r="BT78">
        <v>1.2666808811983985</v>
      </c>
      <c r="BU78">
        <v>1.4448420389738792</v>
      </c>
      <c r="BV78">
        <v>1.594882395038218</v>
      </c>
      <c r="BW78">
        <v>1.8141190899379815</v>
      </c>
      <c r="BX78">
        <v>2.0509436411602588</v>
      </c>
      <c r="BY78">
        <v>2.3296079695281042</v>
      </c>
      <c r="BZ78">
        <v>2.4875542528407291</v>
      </c>
      <c r="CA78">
        <v>2.1314446728969747</v>
      </c>
      <c r="CB78">
        <v>2.1736330843348153</v>
      </c>
      <c r="CC78">
        <v>2.2695918192131632</v>
      </c>
      <c r="CD78" t="s">
        <v>28</v>
      </c>
      <c r="CE78" t="s">
        <v>28</v>
      </c>
      <c r="CF78" t="s">
        <v>28</v>
      </c>
      <c r="CG78" t="s">
        <v>28</v>
      </c>
    </row>
    <row r="79" spans="1:85" hidden="1" x14ac:dyDescent="0.25">
      <c r="A79" s="52"/>
      <c r="B79" t="s">
        <v>28</v>
      </c>
      <c r="C79" t="s">
        <v>28</v>
      </c>
      <c r="D79" t="s">
        <v>28</v>
      </c>
      <c r="E79" t="s">
        <v>28</v>
      </c>
      <c r="F79">
        <v>0.98393051427250844</v>
      </c>
      <c r="G79">
        <v>1</v>
      </c>
      <c r="H79">
        <v>1.0578092244267225</v>
      </c>
      <c r="I79">
        <v>1.0809064557593611</v>
      </c>
      <c r="J79">
        <v>1.1325820204602455</v>
      </c>
      <c r="K79">
        <v>1.1683587661022632</v>
      </c>
      <c r="L79">
        <v>1.1746849688138716</v>
      </c>
      <c r="M79">
        <v>1.2444578833163311</v>
      </c>
      <c r="N79">
        <v>1.2765996248841411</v>
      </c>
      <c r="O79">
        <v>1.3181114599588233</v>
      </c>
      <c r="P79">
        <v>1.3658814894121465</v>
      </c>
      <c r="Q79">
        <v>1.4777194689329574</v>
      </c>
      <c r="R79">
        <v>1.4952598433490827</v>
      </c>
      <c r="S79">
        <v>1.5384878216207332</v>
      </c>
      <c r="T79">
        <v>1.5463541516021888</v>
      </c>
      <c r="U79">
        <v>1.5928103950164896</v>
      </c>
      <c r="V79">
        <v>1.5901049176522901</v>
      </c>
      <c r="W79" t="s">
        <v>28</v>
      </c>
      <c r="X79" t="s">
        <v>28</v>
      </c>
      <c r="Y79" t="s">
        <v>28</v>
      </c>
      <c r="Z79" t="s">
        <v>28</v>
      </c>
      <c r="AA79">
        <v>0.16539999999999999</v>
      </c>
      <c r="AB79">
        <v>0.1653</v>
      </c>
      <c r="AC79">
        <v>0.1787</v>
      </c>
      <c r="AD79">
        <v>0.14080000000000001</v>
      </c>
      <c r="AE79">
        <v>0.15529999999999999</v>
      </c>
      <c r="AF79">
        <v>0.15570000000000001</v>
      </c>
      <c r="AG79">
        <v>0.1343</v>
      </c>
      <c r="AH79">
        <v>0.16589999999999999</v>
      </c>
      <c r="AI79">
        <v>0.15290000000000001</v>
      </c>
      <c r="AJ79">
        <v>0.17849999999999999</v>
      </c>
      <c r="AK79">
        <v>0.14180000000000001</v>
      </c>
      <c r="AL79">
        <v>0.14510000000000001</v>
      </c>
      <c r="AM79">
        <v>0.14560000000000001</v>
      </c>
      <c r="AN79">
        <v>0.12609999999999999</v>
      </c>
      <c r="AO79">
        <v>0.13969999999999999</v>
      </c>
      <c r="AP79">
        <v>0.1608</v>
      </c>
      <c r="AQ79">
        <v>0.15740000000000001</v>
      </c>
      <c r="AR79" t="s">
        <v>28</v>
      </c>
      <c r="AS79" t="s">
        <v>28</v>
      </c>
      <c r="AT79" t="s">
        <v>28</v>
      </c>
      <c r="AU79" t="s">
        <v>28</v>
      </c>
      <c r="AV79">
        <v>0.81502885234923594</v>
      </c>
      <c r="AW79">
        <v>1</v>
      </c>
      <c r="AX79">
        <v>1.1329479313779494</v>
      </c>
      <c r="AY79">
        <v>0.90751447417227227</v>
      </c>
      <c r="AZ79">
        <v>1.0809249070957436</v>
      </c>
      <c r="BA79">
        <v>1.0867051684640847</v>
      </c>
      <c r="BB79">
        <v>1.0346821441818794</v>
      </c>
      <c r="BC79">
        <v>1.3699422953015297</v>
      </c>
      <c r="BD79">
        <v>1.352601319205897</v>
      </c>
      <c r="BE79">
        <v>1.6589597795026241</v>
      </c>
      <c r="BF79">
        <v>1.6011563018614647</v>
      </c>
      <c r="BG79">
        <v>1.7510770673357168</v>
      </c>
      <c r="BH79">
        <v>1.8350284184504537</v>
      </c>
      <c r="BI79">
        <v>1.6611214018079379</v>
      </c>
      <c r="BJ79">
        <v>1.8050456284889524</v>
      </c>
      <c r="BK79">
        <v>1.9909695295538852</v>
      </c>
      <c r="BL79">
        <v>2.1229093182259771</v>
      </c>
      <c r="BM79" t="s">
        <v>28</v>
      </c>
      <c r="BN79" t="s">
        <v>28</v>
      </c>
      <c r="BO79" t="s">
        <v>28</v>
      </c>
      <c r="BP79" t="s">
        <v>28</v>
      </c>
      <c r="BQ79">
        <v>0.98098314599263681</v>
      </c>
      <c r="BR79">
        <v>1</v>
      </c>
      <c r="BS79">
        <v>1.063962344728034</v>
      </c>
      <c r="BT79">
        <v>1.0861072787365749</v>
      </c>
      <c r="BU79">
        <v>1.1414507031180248</v>
      </c>
      <c r="BV79">
        <v>1.1801009669158438</v>
      </c>
      <c r="BW79">
        <v>1.1872028570821793</v>
      </c>
      <c r="BX79">
        <v>1.2682018106309854</v>
      </c>
      <c r="BY79">
        <v>1.3094405697361391</v>
      </c>
      <c r="BZ79">
        <v>1.3690266323657068</v>
      </c>
      <c r="CA79">
        <v>1.4317536190507472</v>
      </c>
      <c r="CB79">
        <v>1.5859760147660942</v>
      </c>
      <c r="CC79">
        <v>1.619471724377276</v>
      </c>
      <c r="CD79">
        <v>1.6738058740161812</v>
      </c>
      <c r="CE79">
        <v>1.6926578739389018</v>
      </c>
      <c r="CF79">
        <v>1.7578649920799925</v>
      </c>
      <c r="CG79">
        <v>1.7748217582538315</v>
      </c>
    </row>
    <row r="80" spans="1:85" hidden="1" x14ac:dyDescent="0.25">
      <c r="A80" s="52"/>
      <c r="B80">
        <v>0.90791910114988794</v>
      </c>
      <c r="C80">
        <v>0.83077190861806327</v>
      </c>
      <c r="D80">
        <v>0.87520249197312838</v>
      </c>
      <c r="E80">
        <v>0.90764676627181717</v>
      </c>
      <c r="F80">
        <v>0.90375226435674227</v>
      </c>
      <c r="G80">
        <v>1</v>
      </c>
      <c r="H80">
        <v>1.0669456139210733</v>
      </c>
      <c r="I80">
        <v>1.1459110528887464</v>
      </c>
      <c r="J80">
        <v>1.1880341900147176</v>
      </c>
      <c r="K80">
        <v>1.1313368651986859</v>
      </c>
      <c r="L80">
        <v>1.2142176986552125</v>
      </c>
      <c r="M80">
        <v>1.2567135251318977</v>
      </c>
      <c r="N80">
        <v>1.2764719713044379</v>
      </c>
      <c r="O80">
        <v>1.321807343869539</v>
      </c>
      <c r="P80">
        <v>1.3721790174733457</v>
      </c>
      <c r="Q80">
        <v>1.423331143433602</v>
      </c>
      <c r="R80">
        <v>1.4573212642642728</v>
      </c>
      <c r="S80">
        <v>1.4786063666570275</v>
      </c>
      <c r="T80">
        <v>1.4937653308865075</v>
      </c>
      <c r="U80">
        <v>1.5207444732719888</v>
      </c>
      <c r="V80">
        <v>1.5409513724504325</v>
      </c>
      <c r="W80">
        <v>-0.16220000000000001</v>
      </c>
      <c r="X80">
        <v>-0.13639999999999999</v>
      </c>
      <c r="Y80">
        <v>-0.1137</v>
      </c>
      <c r="Z80">
        <v>-0.13350000000000001</v>
      </c>
      <c r="AA80">
        <v>-6.9800000000000001E-2</v>
      </c>
      <c r="AB80">
        <v>-5.8999999999999999E-3</v>
      </c>
      <c r="AC80">
        <v>0.02</v>
      </c>
      <c r="AD80">
        <v>6.6500000000000004E-2</v>
      </c>
      <c r="AE80">
        <v>8.6800000000000002E-2</v>
      </c>
      <c r="AF80">
        <v>9.5600000000000004E-2</v>
      </c>
      <c r="AG80">
        <v>0.17319999999999999</v>
      </c>
      <c r="AH80">
        <v>-1.0999999999999999E-2</v>
      </c>
      <c r="AI80">
        <v>-5.0000000000000001E-3</v>
      </c>
      <c r="AJ80">
        <v>2.2700000000000001E-2</v>
      </c>
      <c r="AK80">
        <v>3.7499999999999999E-2</v>
      </c>
      <c r="AL80">
        <v>6.7699999999999996E-2</v>
      </c>
      <c r="AM80">
        <v>6.6000000000000003E-2</v>
      </c>
      <c r="AN80">
        <v>4.5400000000000003E-2</v>
      </c>
      <c r="AO80">
        <v>5.57E-2</v>
      </c>
      <c r="AP80">
        <v>4.8300000000000003E-2</v>
      </c>
      <c r="AQ80">
        <v>2.6599999999999999E-2</v>
      </c>
      <c r="AR80">
        <v>0.70513201172273565</v>
      </c>
      <c r="AS80">
        <v>0.67163731446536434</v>
      </c>
      <c r="AT80">
        <v>0.71646775140389818</v>
      </c>
      <c r="AU80">
        <v>0.87982282760792208</v>
      </c>
      <c r="AV80">
        <v>1.0503839217336168</v>
      </c>
      <c r="AW80">
        <v>1</v>
      </c>
      <c r="AX80">
        <v>1.0843262186086393</v>
      </c>
      <c r="AY80">
        <v>1.4270970323164993</v>
      </c>
      <c r="AZ80">
        <v>2.3215424300648735</v>
      </c>
      <c r="BA80">
        <v>2.110277604313024</v>
      </c>
      <c r="BB80">
        <v>1.7753058146062808</v>
      </c>
      <c r="BC80">
        <v>1.9592554777822544</v>
      </c>
      <c r="BD80">
        <v>1.8380348889128215</v>
      </c>
      <c r="BE80">
        <v>1.6904517863091257</v>
      </c>
      <c r="BF80">
        <v>1.9076033457060213</v>
      </c>
      <c r="BG80">
        <v>1.9641005773959661</v>
      </c>
      <c r="BH80">
        <v>2.0634364311536721</v>
      </c>
      <c r="BI80">
        <v>2.754902497803303</v>
      </c>
      <c r="BJ80">
        <v>2.895398183701213</v>
      </c>
      <c r="BK80">
        <v>2.7927185983228382</v>
      </c>
      <c r="BL80">
        <v>3.7422196402653687</v>
      </c>
      <c r="BM80">
        <v>0.92164054119141192</v>
      </c>
      <c r="BN80">
        <v>0.84594578952896204</v>
      </c>
      <c r="BO80">
        <v>0.88692043671715737</v>
      </c>
      <c r="BP80">
        <v>0.90764676627181751</v>
      </c>
      <c r="BQ80">
        <v>0.89744808886250405</v>
      </c>
      <c r="BR80">
        <v>1</v>
      </c>
      <c r="BS80">
        <v>1.0812307763417437</v>
      </c>
      <c r="BT80">
        <v>1.1788035695516075</v>
      </c>
      <c r="BU80">
        <v>1.245702963636051</v>
      </c>
      <c r="BV80">
        <v>1.2324449985302555</v>
      </c>
      <c r="BW80">
        <v>1.3471617878795541</v>
      </c>
      <c r="BX80">
        <v>1.4326129289893805</v>
      </c>
      <c r="BY80">
        <v>1.4852750886780668</v>
      </c>
      <c r="BZ80">
        <v>1.5608023250837177</v>
      </c>
      <c r="CA80">
        <v>1.6490510479308929</v>
      </c>
      <c r="CB80">
        <v>1.7483981047231494</v>
      </c>
      <c r="CC80">
        <v>1.8308859950665988</v>
      </c>
      <c r="CD80">
        <v>1.9103758446421888</v>
      </c>
      <c r="CE80">
        <v>1.984565502994285</v>
      </c>
      <c r="CF80">
        <v>2.0707275107495411</v>
      </c>
      <c r="CG80">
        <v>2.1688563478859906</v>
      </c>
    </row>
    <row r="81" spans="1:85" hidden="1" x14ac:dyDescent="0.25">
      <c r="A81" s="52"/>
      <c r="B81">
        <v>1.028087211989277</v>
      </c>
      <c r="C81">
        <v>0.93230058518577141</v>
      </c>
      <c r="D81">
        <v>0.89431251101362252</v>
      </c>
      <c r="E81">
        <v>0.91594404721510891</v>
      </c>
      <c r="F81">
        <v>0.95437366674787494</v>
      </c>
      <c r="G81">
        <v>1</v>
      </c>
      <c r="H81">
        <v>1.0521124497496022</v>
      </c>
      <c r="I81">
        <v>1.097351994581681</v>
      </c>
      <c r="J81">
        <v>1.1480903535692752</v>
      </c>
      <c r="K81">
        <v>1.1766836316429152</v>
      </c>
      <c r="L81">
        <v>1.2404819829231157</v>
      </c>
      <c r="M81">
        <v>1.2844106820996701</v>
      </c>
      <c r="N81">
        <v>1.3016074491787417</v>
      </c>
      <c r="O81">
        <v>1.3316249987359889</v>
      </c>
      <c r="P81">
        <v>1.3780920912460342</v>
      </c>
      <c r="Q81">
        <v>1.4240429869513682</v>
      </c>
      <c r="R81">
        <v>1.4379234151676921</v>
      </c>
      <c r="S81">
        <v>1.4760948712096926</v>
      </c>
      <c r="T81">
        <v>1.5063658075773398</v>
      </c>
      <c r="U81">
        <v>1.5155827220124911</v>
      </c>
      <c r="V81">
        <v>1.5059139656147498</v>
      </c>
      <c r="W81">
        <v>0.25340000000000001</v>
      </c>
      <c r="X81">
        <v>0.25669999999999998</v>
      </c>
      <c r="Y81">
        <v>0.14219999999999999</v>
      </c>
      <c r="Z81">
        <v>0.13619999999999999</v>
      </c>
      <c r="AA81">
        <v>0.12920000000000001</v>
      </c>
      <c r="AB81">
        <v>0.14649999999999999</v>
      </c>
      <c r="AC81">
        <v>0.1699</v>
      </c>
      <c r="AD81">
        <v>0.1628</v>
      </c>
      <c r="AE81">
        <v>0.1696</v>
      </c>
      <c r="AF81">
        <v>0.17499999999999999</v>
      </c>
      <c r="AG81">
        <v>0.1716</v>
      </c>
      <c r="AH81">
        <v>0.18240000000000001</v>
      </c>
      <c r="AI81">
        <v>0.17330000000000001</v>
      </c>
      <c r="AJ81">
        <v>0.16070000000000001</v>
      </c>
      <c r="AK81">
        <v>0.1701</v>
      </c>
      <c r="AL81">
        <v>0.1782</v>
      </c>
      <c r="AM81">
        <v>0.18529999999999999</v>
      </c>
      <c r="AN81">
        <v>0.193</v>
      </c>
      <c r="AO81">
        <v>0.20910000000000001</v>
      </c>
      <c r="AP81">
        <v>0.20180000000000001</v>
      </c>
      <c r="AQ81">
        <v>0.19850000000000001</v>
      </c>
      <c r="AR81">
        <v>1.5556987414874353</v>
      </c>
      <c r="AS81">
        <v>1.1699745537065545</v>
      </c>
      <c r="AT81">
        <v>0.93548462647333519</v>
      </c>
      <c r="AU81">
        <v>0.81265490495944437</v>
      </c>
      <c r="AV81">
        <v>0.91687359397741863</v>
      </c>
      <c r="AW81">
        <v>1</v>
      </c>
      <c r="AX81">
        <v>1.2406969420288283</v>
      </c>
      <c r="AY81">
        <v>1.482388636932902</v>
      </c>
      <c r="AZ81">
        <v>1.7939617213229506</v>
      </c>
      <c r="BA81">
        <v>2.038784635108593</v>
      </c>
      <c r="BB81">
        <v>2.1603847712703095</v>
      </c>
      <c r="BC81">
        <v>2.2441796497947855</v>
      </c>
      <c r="BD81">
        <v>1.9434812667687995</v>
      </c>
      <c r="BE81">
        <v>1.8037000730689274</v>
      </c>
      <c r="BF81">
        <v>1.8630496684544471</v>
      </c>
      <c r="BG81">
        <v>2.137340974074748</v>
      </c>
      <c r="BH81">
        <v>2.1676601978528418</v>
      </c>
      <c r="BI81">
        <v>2.5172067754041456</v>
      </c>
      <c r="BJ81">
        <v>3.1285002956189611</v>
      </c>
      <c r="BK81">
        <v>3.2521800445493398</v>
      </c>
      <c r="BL81">
        <v>2.8779607709084507</v>
      </c>
      <c r="BM81">
        <v>1.09812040989187</v>
      </c>
      <c r="BN81">
        <v>0.96821607368301266</v>
      </c>
      <c r="BO81">
        <v>0.89780713990346972</v>
      </c>
      <c r="BP81">
        <v>0.91832860031359864</v>
      </c>
      <c r="BQ81">
        <v>0.95094409847440764</v>
      </c>
      <c r="BR81">
        <v>1</v>
      </c>
      <c r="BS81">
        <v>1.0687609640751738</v>
      </c>
      <c r="BT81">
        <v>1.135189957084757</v>
      </c>
      <c r="BU81">
        <v>1.2160403918813603</v>
      </c>
      <c r="BV81">
        <v>1.2773658144929687</v>
      </c>
      <c r="BW81">
        <v>1.3361602292546357</v>
      </c>
      <c r="BX81">
        <v>1.3943104611670178</v>
      </c>
      <c r="BY81">
        <v>1.4124135801894606</v>
      </c>
      <c r="BZ81">
        <v>1.434189670259979</v>
      </c>
      <c r="CA81">
        <v>1.4909298712974342</v>
      </c>
      <c r="CB81">
        <v>1.5714519485776497</v>
      </c>
      <c r="CC81">
        <v>1.6287290715815055</v>
      </c>
      <c r="CD81">
        <v>1.7299629636746887</v>
      </c>
      <c r="CE81">
        <v>1.8465148545789476</v>
      </c>
      <c r="CF81">
        <v>1.9396353665057542</v>
      </c>
      <c r="CG81">
        <v>1.9695399745026043</v>
      </c>
    </row>
    <row r="82" spans="1:85" hidden="1" x14ac:dyDescent="0.25">
      <c r="A82" s="52"/>
      <c r="B82">
        <v>0.90817015585018035</v>
      </c>
      <c r="C82">
        <v>0.95580741714172879</v>
      </c>
      <c r="D82">
        <v>0.96884372988297618</v>
      </c>
      <c r="E82">
        <v>0.97936175569878603</v>
      </c>
      <c r="F82">
        <v>0.97034718255456265</v>
      </c>
      <c r="G82">
        <v>1</v>
      </c>
      <c r="H82">
        <v>1.0501089214973303</v>
      </c>
      <c r="I82">
        <v>1.154456633672218</v>
      </c>
      <c r="J82">
        <v>1.2445078534938152</v>
      </c>
      <c r="K82">
        <v>1.290981963156604</v>
      </c>
      <c r="L82">
        <v>1.3712746546181276</v>
      </c>
      <c r="M82">
        <v>1.4453878995225282</v>
      </c>
      <c r="N82">
        <v>1.4327526505809931</v>
      </c>
      <c r="O82">
        <v>1.4232954196426999</v>
      </c>
      <c r="P82">
        <v>1.4807312490646918</v>
      </c>
      <c r="Q82">
        <v>1.6103717363331569</v>
      </c>
      <c r="R82">
        <v>1.729308949088509</v>
      </c>
      <c r="S82">
        <v>1.8388408863931858</v>
      </c>
      <c r="T82">
        <v>1.918839755510209</v>
      </c>
      <c r="U82">
        <v>1.9862797546931299</v>
      </c>
      <c r="V82">
        <v>2.0432821776543175</v>
      </c>
      <c r="W82">
        <v>0.414931368646273</v>
      </c>
      <c r="X82">
        <v>0.43587115109230501</v>
      </c>
      <c r="Y82">
        <v>0.41993388495530498</v>
      </c>
      <c r="Z82">
        <v>0.415297404991393</v>
      </c>
      <c r="AA82">
        <v>0.40305864644357098</v>
      </c>
      <c r="AB82">
        <v>0.40567110253645999</v>
      </c>
      <c r="AC82">
        <v>0.40156111056273902</v>
      </c>
      <c r="AD82">
        <v>0.231190192377421</v>
      </c>
      <c r="AE82">
        <v>0.234226517709065</v>
      </c>
      <c r="AF82">
        <v>0.24722239957289999</v>
      </c>
      <c r="AG82">
        <v>0.28066095899133198</v>
      </c>
      <c r="AH82">
        <v>0.313963825526688</v>
      </c>
      <c r="AI82">
        <v>0.366124964476851</v>
      </c>
      <c r="AJ82">
        <v>0.35881483565278999</v>
      </c>
      <c r="AK82">
        <v>0.35638740047862799</v>
      </c>
      <c r="AL82">
        <v>0.344116979230155</v>
      </c>
      <c r="AM82">
        <v>0.34977212657020101</v>
      </c>
      <c r="AN82">
        <v>0.38870645144126598</v>
      </c>
      <c r="AO82">
        <v>0.40352292742387602</v>
      </c>
      <c r="AP82">
        <v>0.40181918588835103</v>
      </c>
      <c r="AQ82">
        <v>0.42079860797624802</v>
      </c>
      <c r="AR82">
        <v>0.69107506923515205</v>
      </c>
      <c r="AS82">
        <v>0.86453493976461748</v>
      </c>
      <c r="AT82">
        <v>0.89198034407569371</v>
      </c>
      <c r="AU82">
        <v>0.9434365330633625</v>
      </c>
      <c r="AV82">
        <v>0.93807487905020359</v>
      </c>
      <c r="AW82">
        <v>1</v>
      </c>
      <c r="AX82">
        <v>1.1312786742976575</v>
      </c>
      <c r="AY82">
        <v>1.0411780933504178</v>
      </c>
      <c r="AZ82">
        <v>1.37636064056165</v>
      </c>
      <c r="BA82">
        <v>1.4461647615841298</v>
      </c>
      <c r="BB82">
        <v>1.5486930063734248</v>
      </c>
      <c r="BC82">
        <v>1.7393954490494867</v>
      </c>
      <c r="BD82">
        <v>1.7724123766728948</v>
      </c>
      <c r="BE82">
        <v>1.7770781330375627</v>
      </c>
      <c r="BF82">
        <v>1.8896368276909385</v>
      </c>
      <c r="BG82">
        <v>2.1621070993429661</v>
      </c>
      <c r="BH82">
        <v>2.861318367095262</v>
      </c>
      <c r="BI82">
        <v>3.2743292794304901</v>
      </c>
      <c r="BJ82">
        <v>3.7659662049640943</v>
      </c>
      <c r="BK82">
        <v>4.0750049717315324</v>
      </c>
      <c r="BL82">
        <v>4.2449530775668265</v>
      </c>
      <c r="BM82">
        <v>0.71885582609603615</v>
      </c>
      <c r="BN82">
        <v>0.79225955056489061</v>
      </c>
      <c r="BO82">
        <v>0.84129639253381083</v>
      </c>
      <c r="BP82">
        <v>0.89536271248395549</v>
      </c>
      <c r="BQ82">
        <v>0.92968401595237937</v>
      </c>
      <c r="BR82">
        <v>1</v>
      </c>
      <c r="BS82">
        <v>1.0928421457243673</v>
      </c>
      <c r="BT82">
        <v>1.2401705494484052</v>
      </c>
      <c r="BU82">
        <v>1.3855543462361337</v>
      </c>
      <c r="BV82">
        <v>1.4837824848851766</v>
      </c>
      <c r="BW82">
        <v>1.6280165116776262</v>
      </c>
      <c r="BX82">
        <v>1.7814190664208509</v>
      </c>
      <c r="BY82">
        <v>1.8240974730069937</v>
      </c>
      <c r="BZ82">
        <v>1.8660819215917321</v>
      </c>
      <c r="CA82">
        <v>2.0098510755638386</v>
      </c>
      <c r="CB82">
        <v>2.2677578795844262</v>
      </c>
      <c r="CC82">
        <v>2.5550768167666225</v>
      </c>
      <c r="CD82">
        <v>2.8583267077428856</v>
      </c>
      <c r="CE82">
        <v>3.1379401096387731</v>
      </c>
      <c r="CF82">
        <v>3.4176714554571359</v>
      </c>
      <c r="CG82">
        <v>3.7000957153792129</v>
      </c>
    </row>
    <row r="83" spans="1:85" hidden="1" x14ac:dyDescent="0.25">
      <c r="A83" s="52"/>
      <c r="B83">
        <v>1.2641133180811928</v>
      </c>
      <c r="C83">
        <v>1.3693788310916457</v>
      </c>
      <c r="D83">
        <v>1.4065245133070929</v>
      </c>
      <c r="E83">
        <v>1.3922421712882811</v>
      </c>
      <c r="F83">
        <v>1.2640616866981511</v>
      </c>
      <c r="G83">
        <v>1</v>
      </c>
      <c r="H83">
        <v>1.1489230140969504</v>
      </c>
      <c r="I83">
        <v>1.2883786912738608</v>
      </c>
      <c r="J83">
        <v>1.33645177707992</v>
      </c>
      <c r="K83">
        <v>1.4094363856269514</v>
      </c>
      <c r="L83">
        <v>1.4327032767134387</v>
      </c>
      <c r="M83">
        <v>1.4289790706337271</v>
      </c>
      <c r="N83">
        <v>1.4650751900947052</v>
      </c>
      <c r="O83">
        <v>1.5000944854309644</v>
      </c>
      <c r="P83">
        <v>1.5853504280482598</v>
      </c>
      <c r="Q83">
        <v>1.6038991745105626</v>
      </c>
      <c r="R83">
        <v>1.6009567364119439</v>
      </c>
      <c r="S83">
        <v>1.6758040675754295</v>
      </c>
      <c r="T83">
        <v>1.7694065330496944</v>
      </c>
      <c r="U83">
        <v>1.8304104577920646</v>
      </c>
      <c r="V83">
        <v>1.8685053313533495</v>
      </c>
      <c r="W83">
        <v>0.327046292776211</v>
      </c>
      <c r="X83">
        <v>0.34819326049572102</v>
      </c>
      <c r="Y83">
        <v>0.333484845916041</v>
      </c>
      <c r="Z83">
        <v>0.28258731237989798</v>
      </c>
      <c r="AA83">
        <v>0.245483574753735</v>
      </c>
      <c r="AB83">
        <v>0.18958749499403599</v>
      </c>
      <c r="AC83">
        <v>0.212699642057047</v>
      </c>
      <c r="AD83">
        <v>0.22981973632893099</v>
      </c>
      <c r="AE83">
        <v>0.22776399959895399</v>
      </c>
      <c r="AF83">
        <v>0.257826566623168</v>
      </c>
      <c r="AG83">
        <v>0.25488055358390499</v>
      </c>
      <c r="AH83">
        <v>0.254580598819309</v>
      </c>
      <c r="AI83">
        <v>0.23129551654087499</v>
      </c>
      <c r="AJ83">
        <v>0.21878377118278899</v>
      </c>
      <c r="AK83">
        <v>0.250821088074556</v>
      </c>
      <c r="AL83">
        <v>0.245620063508182</v>
      </c>
      <c r="AM83">
        <v>0.25759523853905802</v>
      </c>
      <c r="AN83">
        <v>0.23239189598301599</v>
      </c>
      <c r="AO83">
        <v>0.22033091640306501</v>
      </c>
      <c r="AP83">
        <v>0.238443377756895</v>
      </c>
      <c r="AQ83">
        <v>0.21195839172633499</v>
      </c>
      <c r="AR83">
        <v>1.9503917207107042</v>
      </c>
      <c r="AS83">
        <v>2.0378533614833865</v>
      </c>
      <c r="AT83">
        <v>2.0640917611822962</v>
      </c>
      <c r="AU83">
        <v>2.1078225815686262</v>
      </c>
      <c r="AV83">
        <v>1.4038055083220018</v>
      </c>
      <c r="AW83">
        <v>1</v>
      </c>
      <c r="AX83">
        <v>1.2473573469335206</v>
      </c>
      <c r="AY83">
        <v>1.9246006019496864</v>
      </c>
      <c r="AZ83">
        <v>2.1966157708690868</v>
      </c>
      <c r="BA83">
        <v>2.5645816650903277</v>
      </c>
      <c r="BB83">
        <v>2.6782317377922915</v>
      </c>
      <c r="BC83">
        <v>2.4323003229514191</v>
      </c>
      <c r="BD83">
        <v>2.5096196631501457</v>
      </c>
      <c r="BE83">
        <v>2.4993725690593305</v>
      </c>
      <c r="BF83">
        <v>3.0583078761812525</v>
      </c>
      <c r="BG83">
        <v>2.8952850204376332</v>
      </c>
      <c r="BH83">
        <v>2.6042757374207706</v>
      </c>
      <c r="BI83">
        <v>2.7716703103426354</v>
      </c>
      <c r="BJ83">
        <v>3.1521714061057815</v>
      </c>
      <c r="BK83">
        <v>3.8146683857738477</v>
      </c>
      <c r="BL83">
        <v>3.6356847602813605</v>
      </c>
      <c r="BM83">
        <v>0.98185340563156975</v>
      </c>
      <c r="BN83">
        <v>1.0962048048300075</v>
      </c>
      <c r="BO83">
        <v>1.1585433288055846</v>
      </c>
      <c r="BP83">
        <v>1.1747727195766304</v>
      </c>
      <c r="BQ83">
        <v>1.1912749507936227</v>
      </c>
      <c r="BR83">
        <v>1</v>
      </c>
      <c r="BS83">
        <v>1.1899181809339976</v>
      </c>
      <c r="BT83">
        <v>1.3787165072562502</v>
      </c>
      <c r="BU83">
        <v>1.4778694233991978</v>
      </c>
      <c r="BV83">
        <v>1.6121397068801868</v>
      </c>
      <c r="BW83">
        <v>1.6894491560058835</v>
      </c>
      <c r="BX83">
        <v>1.7193589619221676</v>
      </c>
      <c r="BY83">
        <v>1.8071793572398931</v>
      </c>
      <c r="BZ83">
        <v>1.878768171735608</v>
      </c>
      <c r="CA83">
        <v>2.0170162548946031</v>
      </c>
      <c r="CB83">
        <v>2.0870900188743526</v>
      </c>
      <c r="CC83">
        <v>2.1412558105826545</v>
      </c>
      <c r="CD83">
        <v>2.2675421140793883</v>
      </c>
      <c r="CE83">
        <v>2.4294728297476929</v>
      </c>
      <c r="CF83">
        <v>2.5880199367403689</v>
      </c>
      <c r="CG83">
        <v>2.7225655717502608</v>
      </c>
    </row>
    <row r="84" spans="1:85" hidden="1" x14ac:dyDescent="0.25">
      <c r="A84" s="52"/>
      <c r="B84">
        <v>0.76547653334779531</v>
      </c>
      <c r="C84">
        <v>0.87885779868720426</v>
      </c>
      <c r="D84">
        <v>0.90824092302234827</v>
      </c>
      <c r="E84">
        <v>0.86400376000267309</v>
      </c>
      <c r="F84">
        <v>0.96343667214049722</v>
      </c>
      <c r="G84">
        <v>1</v>
      </c>
      <c r="H84">
        <v>1.0529446186410425</v>
      </c>
      <c r="I84">
        <v>1.061405530068658</v>
      </c>
      <c r="J84">
        <v>1.0678868446354193</v>
      </c>
      <c r="K84">
        <v>1.0285576585200851</v>
      </c>
      <c r="L84">
        <v>1.129283863813805</v>
      </c>
      <c r="M84">
        <v>1.2341507983079276</v>
      </c>
      <c r="N84">
        <v>1.314910726646231</v>
      </c>
      <c r="O84">
        <v>1.3936716822670987</v>
      </c>
      <c r="P84">
        <v>1.4157226746323786</v>
      </c>
      <c r="Q84">
        <v>1.4539553140233323</v>
      </c>
      <c r="R84">
        <v>1.4783808447746718</v>
      </c>
      <c r="S84">
        <v>1.46414791999727</v>
      </c>
      <c r="T84">
        <v>1.4827141555028389</v>
      </c>
      <c r="U84">
        <v>1.540083984378706</v>
      </c>
      <c r="V84">
        <v>1.5244572655070898</v>
      </c>
      <c r="W84">
        <v>0.19328270095518699</v>
      </c>
      <c r="X84">
        <v>0.201953243335215</v>
      </c>
      <c r="Y84">
        <v>0.182686504663676</v>
      </c>
      <c r="Z84">
        <v>0.19935960372394801</v>
      </c>
      <c r="AA84">
        <v>0.21895029741241601</v>
      </c>
      <c r="AB84">
        <v>0.22330286514571601</v>
      </c>
      <c r="AC84">
        <v>0.22635885847825701</v>
      </c>
      <c r="AD84">
        <v>0.230938000803281</v>
      </c>
      <c r="AE84">
        <v>0.24202450129105399</v>
      </c>
      <c r="AF84">
        <v>0.20638449187464999</v>
      </c>
      <c r="AG84">
        <v>0.23301172075312099</v>
      </c>
      <c r="AH84">
        <v>0.25098340530726898</v>
      </c>
      <c r="AI84">
        <v>0.26710995813801203</v>
      </c>
      <c r="AJ84">
        <v>0.26135349777013001</v>
      </c>
      <c r="AK84">
        <v>0.27184887365204002</v>
      </c>
      <c r="AL84">
        <v>0.27995623870777703</v>
      </c>
      <c r="AM84">
        <v>0.28908671614412601</v>
      </c>
      <c r="AN84">
        <v>0.27934047263252298</v>
      </c>
      <c r="AO84">
        <v>0.28716868719973199</v>
      </c>
      <c r="AP84">
        <v>0.30279892359362198</v>
      </c>
      <c r="AQ84">
        <v>0.29710994090767201</v>
      </c>
      <c r="AR84">
        <v>0.58633096044330557</v>
      </c>
      <c r="AS84">
        <v>0.69424462857503066</v>
      </c>
      <c r="AT84">
        <v>0.65467628791639199</v>
      </c>
      <c r="AU84">
        <v>0.70503598241922594</v>
      </c>
      <c r="AV84">
        <v>0.90287768571243499</v>
      </c>
      <c r="AW84">
        <v>1</v>
      </c>
      <c r="AX84">
        <v>1.10791371136164</v>
      </c>
      <c r="AY84">
        <v>1.1762589956047624</v>
      </c>
      <c r="AZ84">
        <v>1.2985610922988022</v>
      </c>
      <c r="BA84">
        <v>1.0287769435845091</v>
      </c>
      <c r="BB84">
        <v>1.1726618344268072</v>
      </c>
      <c r="BC84">
        <v>1.5143883421023909</v>
      </c>
      <c r="BD84">
        <v>1.8525176886001091</v>
      </c>
      <c r="BE84">
        <v>2.0503593918934033</v>
      </c>
      <c r="BF84">
        <v>2.2050355068901832</v>
      </c>
      <c r="BG84">
        <v>2.5575534980996686</v>
      </c>
      <c r="BH84">
        <v>2.8741000504493255</v>
      </c>
      <c r="BI84">
        <v>2.8884886951610733</v>
      </c>
      <c r="BJ84">
        <v>3.0971214496891273</v>
      </c>
      <c r="BK84">
        <v>3.5971214064591064</v>
      </c>
      <c r="BL84">
        <v>3.5683444628748235</v>
      </c>
      <c r="BM84">
        <v>0.73263243887886065</v>
      </c>
      <c r="BN84">
        <v>0.84881909784954235</v>
      </c>
      <c r="BO84">
        <v>0.88177327397274285</v>
      </c>
      <c r="BP84">
        <v>0.8434766097985924</v>
      </c>
      <c r="BQ84">
        <v>0.95148875515759135</v>
      </c>
      <c r="BR84">
        <v>1</v>
      </c>
      <c r="BS84">
        <v>1.0678389377885236</v>
      </c>
      <c r="BT84">
        <v>1.1050714103477144</v>
      </c>
      <c r="BU84">
        <v>1.1431548586378195</v>
      </c>
      <c r="BV84">
        <v>1.1023196001533668</v>
      </c>
      <c r="BW84">
        <v>1.2198661825238437</v>
      </c>
      <c r="BX84">
        <v>1.3649303305384342</v>
      </c>
      <c r="BY84">
        <v>1.4986872545604917</v>
      </c>
      <c r="BZ84">
        <v>1.6348866464215295</v>
      </c>
      <c r="CA84">
        <v>1.7061364968654351</v>
      </c>
      <c r="CB84">
        <v>1.8090183036996477</v>
      </c>
      <c r="CC84">
        <v>1.9279799943230898</v>
      </c>
      <c r="CD84">
        <v>1.9817909300623338</v>
      </c>
      <c r="CE84">
        <v>2.0809442465554269</v>
      </c>
      <c r="CF84">
        <v>2.2561064952177885</v>
      </c>
      <c r="CG84">
        <v>2.3224879822476043</v>
      </c>
    </row>
    <row r="85" spans="1:85" hidden="1" x14ac:dyDescent="0.25">
      <c r="A85" s="52"/>
      <c r="B85">
        <v>0.92907158709700344</v>
      </c>
      <c r="C85">
        <v>0.88607391775686706</v>
      </c>
      <c r="D85">
        <v>0.92926497398876684</v>
      </c>
      <c r="E85">
        <v>0.94098388572420566</v>
      </c>
      <c r="F85">
        <v>0.95853428874805335</v>
      </c>
      <c r="G85">
        <v>1</v>
      </c>
      <c r="H85">
        <v>1.0431857693960087</v>
      </c>
      <c r="I85">
        <v>1.0578052619042833</v>
      </c>
      <c r="J85">
        <v>1.0640413909164359</v>
      </c>
      <c r="K85">
        <v>1.0519051530511152</v>
      </c>
      <c r="L85">
        <v>1.1671169937826795</v>
      </c>
      <c r="M85">
        <v>1.1725775717952294</v>
      </c>
      <c r="N85">
        <v>1.2976936039302884</v>
      </c>
      <c r="O85">
        <v>1.3991504332979385</v>
      </c>
      <c r="P85">
        <v>1.5136767661927413</v>
      </c>
      <c r="Q85">
        <v>1.5651485100026921</v>
      </c>
      <c r="R85">
        <v>1.6120503128693817</v>
      </c>
      <c r="S85">
        <v>1.6800711886365303</v>
      </c>
      <c r="T85">
        <v>1.8000857023923198</v>
      </c>
      <c r="U85">
        <v>1.8820752889951395</v>
      </c>
      <c r="V85">
        <v>1.9377148403152937</v>
      </c>
      <c r="W85">
        <v>8.9273268372509498E-2</v>
      </c>
      <c r="X85">
        <v>6.1172912410623101E-2</v>
      </c>
      <c r="Y85">
        <v>0.119458706314769</v>
      </c>
      <c r="Z85">
        <v>6.6703253108174404E-2</v>
      </c>
      <c r="AA85">
        <v>9.6642356449511899E-2</v>
      </c>
      <c r="AB85">
        <v>0.11145754377226701</v>
      </c>
      <c r="AC85">
        <v>0.122156142991405</v>
      </c>
      <c r="AD85">
        <v>0.13564805283718701</v>
      </c>
      <c r="AE85">
        <v>0.14725318351594899</v>
      </c>
      <c r="AF85">
        <v>0.15717254730729399</v>
      </c>
      <c r="AG85">
        <v>0.207630710201191</v>
      </c>
      <c r="AH85">
        <v>0.174226030334932</v>
      </c>
      <c r="AI85">
        <v>0.22278510602887899</v>
      </c>
      <c r="AJ85">
        <v>0.218484844478816</v>
      </c>
      <c r="AK85">
        <v>0.24182948382200001</v>
      </c>
      <c r="AL85">
        <v>0.239487662063227</v>
      </c>
      <c r="AM85">
        <v>0.227119501599753</v>
      </c>
      <c r="AN85">
        <v>0.23324811519595601</v>
      </c>
      <c r="AO85">
        <v>0.26732934789145701</v>
      </c>
      <c r="AP85">
        <v>0.27166239286802701</v>
      </c>
      <c r="AQ85">
        <v>0.288671722045796</v>
      </c>
      <c r="AR85">
        <v>0.80810810188654425</v>
      </c>
      <c r="AS85">
        <v>0.60360360360360299</v>
      </c>
      <c r="AT85">
        <v>0.84864861131927571</v>
      </c>
      <c r="AU85">
        <v>0.61441437708504021</v>
      </c>
      <c r="AV85">
        <v>0.78558561047183839</v>
      </c>
      <c r="AW85">
        <v>1</v>
      </c>
      <c r="AX85">
        <v>1.1261260639105004</v>
      </c>
      <c r="AY85">
        <v>1.3153151908840697</v>
      </c>
      <c r="AZ85">
        <v>1.4594593350282155</v>
      </c>
      <c r="BA85">
        <v>1.6666666044510332</v>
      </c>
      <c r="BB85">
        <v>2.344420095323041</v>
      </c>
      <c r="BC85">
        <v>2.1634547539673745</v>
      </c>
      <c r="BD85">
        <v>2.9216116111277088</v>
      </c>
      <c r="BE85">
        <v>3.3456832591380792</v>
      </c>
      <c r="BF85">
        <v>4.0327881315982346</v>
      </c>
      <c r="BG85">
        <v>4.0262982954225608</v>
      </c>
      <c r="BH85">
        <v>4.1128867657599741</v>
      </c>
      <c r="BI85">
        <v>4.6128271320843135</v>
      </c>
      <c r="BJ85">
        <v>5.7721963726672767</v>
      </c>
      <c r="BK85">
        <v>6.250998358565468</v>
      </c>
      <c r="BL85">
        <v>6.9551338870898736</v>
      </c>
      <c r="BM85">
        <v>0.81942697518073249</v>
      </c>
      <c r="BN85">
        <v>0.7979195784166333</v>
      </c>
      <c r="BO85">
        <v>0.85831527674249286</v>
      </c>
      <c r="BP85">
        <v>0.88777588199572122</v>
      </c>
      <c r="BQ85">
        <v>0.92674861416340004</v>
      </c>
      <c r="BR85">
        <v>1</v>
      </c>
      <c r="BS85">
        <v>1.0629245536182015</v>
      </c>
      <c r="BT85">
        <v>1.1013547665396659</v>
      </c>
      <c r="BU85">
        <v>1.1304954304795927</v>
      </c>
      <c r="BV85">
        <v>1.1471561790987466</v>
      </c>
      <c r="BW85">
        <v>1.2877008446978797</v>
      </c>
      <c r="BX85">
        <v>1.2847214831886178</v>
      </c>
      <c r="BY85">
        <v>1.4315756102991519</v>
      </c>
      <c r="BZ85">
        <v>1.5606129758900027</v>
      </c>
      <c r="CA85">
        <v>1.720592396699852</v>
      </c>
      <c r="CB85">
        <v>1.8188670283286479</v>
      </c>
      <c r="CC85">
        <v>1.8993219992764965</v>
      </c>
      <c r="CD85">
        <v>2.0304776873186205</v>
      </c>
      <c r="CE85">
        <v>2.2570127481397102</v>
      </c>
      <c r="CF85">
        <v>2.4529732198599898</v>
      </c>
      <c r="CG85">
        <v>2.6331632208736679</v>
      </c>
    </row>
    <row r="86" spans="1:85" hidden="1" x14ac:dyDescent="0.25">
      <c r="A86" s="52"/>
      <c r="B86">
        <v>0.91987239872453763</v>
      </c>
      <c r="C86">
        <v>0.94287320718898116</v>
      </c>
      <c r="D86">
        <v>0.98034906479011796</v>
      </c>
      <c r="E86">
        <v>1.0080339245822536</v>
      </c>
      <c r="F86">
        <v>1.0383733526022771</v>
      </c>
      <c r="G86">
        <v>1</v>
      </c>
      <c r="H86">
        <v>0.97377075044783723</v>
      </c>
      <c r="I86">
        <v>1.0930432368438396</v>
      </c>
      <c r="J86">
        <v>1.5803706133368369</v>
      </c>
      <c r="K86">
        <v>1.5783021301250564</v>
      </c>
      <c r="L86">
        <v>1.6214136023920864</v>
      </c>
      <c r="M86">
        <v>1.6947144113391028</v>
      </c>
      <c r="N86">
        <v>1.6479550498103326</v>
      </c>
      <c r="O86">
        <v>1.6373612996964597</v>
      </c>
      <c r="P86">
        <v>1.5889178424231996</v>
      </c>
      <c r="Q86">
        <v>1.5130004805089552</v>
      </c>
      <c r="R86">
        <v>1.4669083557444456</v>
      </c>
      <c r="S86">
        <v>1.4913793502482859</v>
      </c>
      <c r="T86">
        <v>1.5160068376256932</v>
      </c>
      <c r="U86">
        <v>1.4802027651276359</v>
      </c>
      <c r="V86">
        <v>1.5079918221886408</v>
      </c>
      <c r="W86">
        <v>0.29185677968304802</v>
      </c>
      <c r="X86">
        <v>0.28721559441945399</v>
      </c>
      <c r="Y86">
        <v>0.28397537801439499</v>
      </c>
      <c r="Z86">
        <v>0.30167326346532503</v>
      </c>
      <c r="AA86">
        <v>0.29942456822668501</v>
      </c>
      <c r="AB86">
        <v>0.26211122366851403</v>
      </c>
      <c r="AC86">
        <v>0.14167991112884801</v>
      </c>
      <c r="AD86">
        <v>0.18503551016236899</v>
      </c>
      <c r="AE86">
        <v>0.17319002276297699</v>
      </c>
      <c r="AF86">
        <v>0.109133908026412</v>
      </c>
      <c r="AG86">
        <v>0.163543588125315</v>
      </c>
      <c r="AH86">
        <v>0.21276589671549601</v>
      </c>
      <c r="AI86">
        <v>9.8574521210781793E-2</v>
      </c>
      <c r="AJ86">
        <v>0.10519369191478101</v>
      </c>
      <c r="AK86">
        <v>9.6452387947275203E-2</v>
      </c>
      <c r="AL86">
        <v>0.10839835604373201</v>
      </c>
      <c r="AM86">
        <v>0.135646827334581</v>
      </c>
      <c r="AN86">
        <v>0.113040427684086</v>
      </c>
      <c r="AO86">
        <v>0.14525418774513099</v>
      </c>
      <c r="AP86">
        <v>0.151012896098318</v>
      </c>
      <c r="AQ86">
        <v>0.11023807494869101</v>
      </c>
      <c r="AR86">
        <v>0.85829960411562989</v>
      </c>
      <c r="AS86">
        <v>0.94736840389658095</v>
      </c>
      <c r="AT86">
        <v>0.98380567276709929</v>
      </c>
      <c r="AU86">
        <v>1.1862347631783527</v>
      </c>
      <c r="AV86">
        <v>1.1943319919877828</v>
      </c>
      <c r="AW86">
        <v>1</v>
      </c>
      <c r="AX86">
        <v>0.77732790275815167</v>
      </c>
      <c r="AY86">
        <v>1.1538461087125482</v>
      </c>
      <c r="AZ86">
        <v>1.9190281030635254</v>
      </c>
      <c r="BA86">
        <v>2.1821860835807048</v>
      </c>
      <c r="BB86">
        <v>2.6639674165490201</v>
      </c>
      <c r="BC86">
        <v>2.9959511900162821</v>
      </c>
      <c r="BD86">
        <v>3.1619429463641699</v>
      </c>
      <c r="BE86">
        <v>3.0323883285010171</v>
      </c>
      <c r="BF86">
        <v>3.1902831168110115</v>
      </c>
      <c r="BG86">
        <v>2.8068357446586059</v>
      </c>
      <c r="BH86">
        <v>2.597217628833524</v>
      </c>
      <c r="BI86">
        <v>2.6572911339176608</v>
      </c>
      <c r="BJ86">
        <v>2.9717181772696204</v>
      </c>
      <c r="BK86">
        <v>2.5716544185356427</v>
      </c>
      <c r="BL86">
        <v>2.4372343182361944</v>
      </c>
      <c r="BM86">
        <v>0.81739640122176582</v>
      </c>
      <c r="BN86">
        <v>0.86023573085390204</v>
      </c>
      <c r="BO86">
        <v>0.91100623617377408</v>
      </c>
      <c r="BP86">
        <v>0.96370881085940496</v>
      </c>
      <c r="BQ86">
        <v>1.0202939645964868</v>
      </c>
      <c r="BR86">
        <v>1</v>
      </c>
      <c r="BS86">
        <v>0.99629056485253142</v>
      </c>
      <c r="BT86">
        <v>1.1431253862317408</v>
      </c>
      <c r="BU86">
        <v>1.7215093787208255</v>
      </c>
      <c r="BV86">
        <v>1.7900546964507953</v>
      </c>
      <c r="BW86">
        <v>1.9259486897243634</v>
      </c>
      <c r="BX86">
        <v>2.0968972996084392</v>
      </c>
      <c r="BY86">
        <v>2.1375571826053554</v>
      </c>
      <c r="BZ86">
        <v>2.2017215564330921</v>
      </c>
      <c r="CA86">
        <v>2.2046417966826692</v>
      </c>
      <c r="CB86">
        <v>2.1453046572175967</v>
      </c>
      <c r="CC86">
        <v>2.1110496486351211</v>
      </c>
      <c r="CD86">
        <v>2.1776664440088123</v>
      </c>
      <c r="CE86">
        <v>2.2614154799451183</v>
      </c>
      <c r="CF86">
        <v>2.2409272041872637</v>
      </c>
      <c r="CG86">
        <v>2.3122506626550767</v>
      </c>
    </row>
    <row r="87" spans="1:85" hidden="1" x14ac:dyDescent="0.25">
      <c r="A87" s="52"/>
      <c r="B87">
        <v>0.93883742292267414</v>
      </c>
      <c r="C87">
        <v>0.94146492596504494</v>
      </c>
      <c r="D87">
        <v>0.94152735900493412</v>
      </c>
      <c r="E87">
        <v>0.95050014901045865</v>
      </c>
      <c r="F87">
        <v>0.97458056348656352</v>
      </c>
      <c r="G87">
        <v>1</v>
      </c>
      <c r="H87">
        <v>1.0408461631878945</v>
      </c>
      <c r="I87">
        <v>1.073558373360749</v>
      </c>
      <c r="J87">
        <v>1.1116117165824666</v>
      </c>
      <c r="K87">
        <v>1.1171538425779282</v>
      </c>
      <c r="L87">
        <v>1.1494269493793261</v>
      </c>
      <c r="M87">
        <v>1.2054953327473807</v>
      </c>
      <c r="N87">
        <v>1.2503081111059455</v>
      </c>
      <c r="O87">
        <v>1.3016038354247037</v>
      </c>
      <c r="P87">
        <v>1.3504091751523344</v>
      </c>
      <c r="Q87">
        <v>1.4611713339192847</v>
      </c>
      <c r="R87">
        <v>1.4354951381508929</v>
      </c>
      <c r="S87">
        <v>1.4420446613354441</v>
      </c>
      <c r="T87">
        <v>1.4827972200089876</v>
      </c>
      <c r="U87">
        <v>1.5034926465951195</v>
      </c>
      <c r="V87">
        <v>1.4341062958090038</v>
      </c>
      <c r="W87">
        <v>0.125995403939583</v>
      </c>
      <c r="X87">
        <v>0.127394296256296</v>
      </c>
      <c r="Y87">
        <v>0.13242760088816799</v>
      </c>
      <c r="Z87">
        <v>0.13373926082945201</v>
      </c>
      <c r="AA87">
        <v>0.14714405883815901</v>
      </c>
      <c r="AB87">
        <v>0.17326672293300799</v>
      </c>
      <c r="AC87">
        <v>0.18626449099230599</v>
      </c>
      <c r="AD87">
        <v>0.18658833692593901</v>
      </c>
      <c r="AE87">
        <v>0.170917761225856</v>
      </c>
      <c r="AF87">
        <v>0.16215911560721399</v>
      </c>
      <c r="AG87">
        <v>0.161459259165282</v>
      </c>
      <c r="AH87">
        <v>0.16059663386935999</v>
      </c>
      <c r="AI87">
        <v>0.16560209894698599</v>
      </c>
      <c r="AJ87">
        <v>0.17648746958716299</v>
      </c>
      <c r="AK87">
        <v>0.18128617262309099</v>
      </c>
      <c r="AL87">
        <v>0.21711424973061599</v>
      </c>
      <c r="AM87">
        <v>0.200412996157524</v>
      </c>
      <c r="AN87">
        <v>0.19905751013342601</v>
      </c>
      <c r="AO87">
        <v>0.214011114011502</v>
      </c>
      <c r="AP87">
        <v>0.23163257933454801</v>
      </c>
      <c r="AQ87">
        <v>0.205614378256639</v>
      </c>
      <c r="AR87">
        <v>0.68098155144936401</v>
      </c>
      <c r="AS87">
        <v>0.71779134756269991</v>
      </c>
      <c r="AT87">
        <v>0.76687112960587578</v>
      </c>
      <c r="AU87">
        <v>0.79141099368149848</v>
      </c>
      <c r="AV87">
        <v>0.8650306398002483</v>
      </c>
      <c r="AW87">
        <v>1</v>
      </c>
      <c r="AX87">
        <v>1.1198208368748732</v>
      </c>
      <c r="AY87">
        <v>1.1982082609651918</v>
      </c>
      <c r="AZ87">
        <v>1.2653975586028048</v>
      </c>
      <c r="BA87">
        <v>1.1646136660386057</v>
      </c>
      <c r="BB87">
        <v>1.0851063646324304</v>
      </c>
      <c r="BC87">
        <v>1.1422171975647073</v>
      </c>
      <c r="BD87">
        <v>1.2877939192924897</v>
      </c>
      <c r="BE87">
        <v>1.3549832169300862</v>
      </c>
      <c r="BF87">
        <v>1.5117580651105793</v>
      </c>
      <c r="BG87">
        <v>2.0604701415270461</v>
      </c>
      <c r="BH87">
        <v>1.9172273777776581</v>
      </c>
      <c r="BI87">
        <v>1.9986919315586751</v>
      </c>
      <c r="BJ87">
        <v>2.321306059344733</v>
      </c>
      <c r="BK87">
        <v>2.5406789237364156</v>
      </c>
      <c r="BL87">
        <v>1.9871010396642386</v>
      </c>
      <c r="BM87">
        <v>0.79132304366869399</v>
      </c>
      <c r="BN87">
        <v>0.81905519551662842</v>
      </c>
      <c r="BO87">
        <v>0.8456688875889512</v>
      </c>
      <c r="BP87">
        <v>0.88007953382735038</v>
      </c>
      <c r="BQ87">
        <v>0.93077171030687034</v>
      </c>
      <c r="BR87">
        <v>1</v>
      </c>
      <c r="BS87">
        <v>1.0761223196034859</v>
      </c>
      <c r="BT87">
        <v>1.1349871676395353</v>
      </c>
      <c r="BU87">
        <v>1.1895817194781648</v>
      </c>
      <c r="BV87">
        <v>1.2126538257646082</v>
      </c>
      <c r="BW87">
        <v>1.2437500097104961</v>
      </c>
      <c r="BX87">
        <v>1.309961860856075</v>
      </c>
      <c r="BY87">
        <v>1.3940239825564764</v>
      </c>
      <c r="BZ87">
        <v>1.4774679045059207</v>
      </c>
      <c r="CA87">
        <v>1.5569846700852719</v>
      </c>
      <c r="CB87">
        <v>1.7413474344599509</v>
      </c>
      <c r="CC87">
        <v>1.760614390057516</v>
      </c>
      <c r="CD87">
        <v>1.8129658608104084</v>
      </c>
      <c r="CE87">
        <v>1.9291650577255861</v>
      </c>
      <c r="CF87">
        <v>2.0225200799767284</v>
      </c>
      <c r="CG87">
        <v>1.9689550599253922</v>
      </c>
    </row>
    <row r="88" spans="1:85" hidden="1" x14ac:dyDescent="0.25">
      <c r="A88" s="52"/>
      <c r="B88">
        <v>0.87934663127839174</v>
      </c>
      <c r="C88">
        <v>0.94105484866395395</v>
      </c>
      <c r="D88">
        <v>0.96176234567445762</v>
      </c>
      <c r="E88">
        <v>0.96679295194995207</v>
      </c>
      <c r="F88">
        <v>0.98792948295008165</v>
      </c>
      <c r="G88">
        <v>1</v>
      </c>
      <c r="H88">
        <v>1.0048529198525287</v>
      </c>
      <c r="I88">
        <v>1.0183222254718414</v>
      </c>
      <c r="J88">
        <v>1.0580703549672885</v>
      </c>
      <c r="K88">
        <v>1.1145353468410155</v>
      </c>
      <c r="L88">
        <v>1.1788993717786873</v>
      </c>
      <c r="M88">
        <v>1.2258925105383598</v>
      </c>
      <c r="N88">
        <v>1.2763915823587475</v>
      </c>
      <c r="O88">
        <v>1.3591955640809428</v>
      </c>
      <c r="P88">
        <v>1.3764738818178655</v>
      </c>
      <c r="Q88">
        <v>1.4395919228869067</v>
      </c>
      <c r="R88">
        <v>1.4966630025870691</v>
      </c>
      <c r="S88">
        <v>1.5893582420458816</v>
      </c>
      <c r="T88">
        <v>1.7033844273172942</v>
      </c>
      <c r="U88">
        <v>2.1807748491615908</v>
      </c>
      <c r="V88">
        <v>2.1616677951300876</v>
      </c>
      <c r="W88">
        <v>9.2969703858744299E-2</v>
      </c>
      <c r="X88">
        <v>5.20340151933045E-2</v>
      </c>
      <c r="Y88">
        <v>3.1274270497307702E-2</v>
      </c>
      <c r="Z88">
        <v>4.1216214456719601E-2</v>
      </c>
      <c r="AA88">
        <v>5.5762518716819399E-2</v>
      </c>
      <c r="AB88">
        <v>6.5930316170289896E-2</v>
      </c>
      <c r="AC88">
        <v>8.3579349220584395E-2</v>
      </c>
      <c r="AD88">
        <v>7.2885207001674002E-2</v>
      </c>
      <c r="AE88">
        <v>8.3477776958664596E-2</v>
      </c>
      <c r="AF88">
        <v>0.10885534140290801</v>
      </c>
      <c r="AG88">
        <v>0.13149957678840701</v>
      </c>
      <c r="AH88">
        <v>0.14027767173790101</v>
      </c>
      <c r="AI88">
        <v>0.13869260714766099</v>
      </c>
      <c r="AJ88">
        <v>0.159723239909077</v>
      </c>
      <c r="AK88">
        <v>0.16305563585383701</v>
      </c>
      <c r="AL88">
        <v>0.17504813936674801</v>
      </c>
      <c r="AM88">
        <v>0.18778252265472201</v>
      </c>
      <c r="AN88">
        <v>0.22327798358638701</v>
      </c>
      <c r="AO88">
        <v>0.248061766586089</v>
      </c>
      <c r="AP88">
        <v>0.26250654465634898</v>
      </c>
      <c r="AQ88">
        <v>0.25356820936503899</v>
      </c>
      <c r="AR88">
        <v>0.75560849182339618</v>
      </c>
      <c r="AS88">
        <v>0.66588010943460885</v>
      </c>
      <c r="AT88">
        <v>0.65171273930657714</v>
      </c>
      <c r="AU88">
        <v>0.73553805080876977</v>
      </c>
      <c r="AV88">
        <v>0.85242122641555196</v>
      </c>
      <c r="AW88">
        <v>1</v>
      </c>
      <c r="AX88">
        <v>1.216056842047246</v>
      </c>
      <c r="AY88">
        <v>1.1404958297863619</v>
      </c>
      <c r="AZ88">
        <v>1.3459262547185842</v>
      </c>
      <c r="BA88">
        <v>1.7473481212912547</v>
      </c>
      <c r="BB88">
        <v>2.2355777085337363</v>
      </c>
      <c r="BC88">
        <v>2.3897553792923589</v>
      </c>
      <c r="BD88">
        <v>2.6724147388566264</v>
      </c>
      <c r="BE88">
        <v>3.1349480476390861</v>
      </c>
      <c r="BF88">
        <v>3.22488524462814</v>
      </c>
      <c r="BG88">
        <v>3.6617221266978213</v>
      </c>
      <c r="BH88">
        <v>4.4326110735044049</v>
      </c>
      <c r="BI88">
        <v>5.370525311413231</v>
      </c>
      <c r="BJ88">
        <v>6.2698955022654985</v>
      </c>
      <c r="BK88">
        <v>8.0943329036957063</v>
      </c>
      <c r="BL88">
        <v>8.1643261937571481</v>
      </c>
      <c r="BM88">
        <v>0.74295264786482129</v>
      </c>
      <c r="BN88">
        <v>0.82230040592166209</v>
      </c>
      <c r="BO88">
        <v>0.86545321531812691</v>
      </c>
      <c r="BP88">
        <v>0.8972637023151091</v>
      </c>
      <c r="BQ88">
        <v>0.94896539954583703</v>
      </c>
      <c r="BR88">
        <v>1</v>
      </c>
      <c r="BS88">
        <v>1.0552811050014588</v>
      </c>
      <c r="BT88">
        <v>1.0985697903325395</v>
      </c>
      <c r="BU88">
        <v>1.1800109439117648</v>
      </c>
      <c r="BV88">
        <v>1.3101475666101527</v>
      </c>
      <c r="BW88">
        <v>1.4549394062423404</v>
      </c>
      <c r="BX88">
        <v>1.56917405324584</v>
      </c>
      <c r="BY88">
        <v>1.6864900918864443</v>
      </c>
      <c r="BZ88">
        <v>1.8633854459039743</v>
      </c>
      <c r="CA88">
        <v>1.9495800869975541</v>
      </c>
      <c r="CB88">
        <v>2.1377334779115404</v>
      </c>
      <c r="CC88">
        <v>2.3412424922580373</v>
      </c>
      <c r="CD88">
        <v>2.6152863862785685</v>
      </c>
      <c r="CE88">
        <v>2.9235467482741395</v>
      </c>
      <c r="CF88">
        <v>3.9380242378179555</v>
      </c>
      <c r="CG88">
        <v>4.0667767403341735</v>
      </c>
    </row>
    <row r="89" spans="1:85" hidden="1" x14ac:dyDescent="0.25">
      <c r="A89" s="52"/>
      <c r="B89">
        <v>0.97727859305983455</v>
      </c>
      <c r="C89">
        <v>0.97063556273875251</v>
      </c>
      <c r="D89">
        <v>1.0029310515302376</v>
      </c>
      <c r="E89">
        <v>1.0278879499480209</v>
      </c>
      <c r="F89">
        <v>1.00067164394766</v>
      </c>
      <c r="G89">
        <v>1</v>
      </c>
      <c r="H89">
        <v>1.0036080101678884</v>
      </c>
      <c r="I89">
        <v>1.010127806114794</v>
      </c>
      <c r="J89">
        <v>1.0121313335188318</v>
      </c>
      <c r="K89">
        <v>1.0188107916108953</v>
      </c>
      <c r="L89">
        <v>1.0304401083709585</v>
      </c>
      <c r="M89">
        <v>1.0853026566474426</v>
      </c>
      <c r="N89">
        <v>1.1796615450401713</v>
      </c>
      <c r="O89">
        <v>1.2846784905970405</v>
      </c>
      <c r="P89">
        <v>1.388517125093742</v>
      </c>
      <c r="Q89">
        <v>1.4107896621750524</v>
      </c>
      <c r="R89">
        <v>1.4189449432440941</v>
      </c>
      <c r="S89">
        <v>1.4331112494160763</v>
      </c>
      <c r="T89">
        <v>1.4520305492809626</v>
      </c>
      <c r="U89">
        <v>1.4601510634196433</v>
      </c>
      <c r="V89">
        <v>1.4397594837044425</v>
      </c>
      <c r="W89">
        <v>0.23792635336152201</v>
      </c>
      <c r="X89">
        <v>0.212704829076062</v>
      </c>
      <c r="Y89">
        <v>0.22420858791670001</v>
      </c>
      <c r="Z89">
        <v>0.30219313633591999</v>
      </c>
      <c r="AA89">
        <v>0.30257827481962402</v>
      </c>
      <c r="AB89">
        <v>0.31229867330604999</v>
      </c>
      <c r="AC89">
        <v>0.26208050436793301</v>
      </c>
      <c r="AD89">
        <v>0.25370485364075801</v>
      </c>
      <c r="AE89">
        <v>0.30915512921688398</v>
      </c>
      <c r="AF89">
        <v>0.31160226974580102</v>
      </c>
      <c r="AG89">
        <v>0.273447390388117</v>
      </c>
      <c r="AH89">
        <v>0.27961834861414497</v>
      </c>
      <c r="AI89">
        <v>0.264228794570388</v>
      </c>
      <c r="AJ89">
        <v>0.248152648067543</v>
      </c>
      <c r="AK89">
        <v>0.21707981159208301</v>
      </c>
      <c r="AL89">
        <v>0.195416630544021</v>
      </c>
      <c r="AM89">
        <v>0.21488165484230801</v>
      </c>
      <c r="AN89">
        <v>0.245003927531625</v>
      </c>
      <c r="AO89">
        <v>0.220114727152767</v>
      </c>
      <c r="AP89">
        <v>0.198438069100001</v>
      </c>
      <c r="AQ89">
        <v>0.204554739256257</v>
      </c>
      <c r="AR89">
        <v>0.62929028207042204</v>
      </c>
      <c r="AS89">
        <v>0.72406615785796502</v>
      </c>
      <c r="AT89">
        <v>0.88906256416860896</v>
      </c>
      <c r="AU89">
        <v>1.0102440880987058</v>
      </c>
      <c r="AV89">
        <v>0.9131866966844987</v>
      </c>
      <c r="AW89">
        <v>1</v>
      </c>
      <c r="AX89">
        <v>0.71789578370757379</v>
      </c>
      <c r="AY89">
        <v>1.0461245260081906</v>
      </c>
      <c r="AZ89">
        <v>1.1278942738883926</v>
      </c>
      <c r="BA89">
        <v>1.4566456574313904</v>
      </c>
      <c r="BB89">
        <v>1.1740448794997285</v>
      </c>
      <c r="BC89">
        <v>2.1635656752854704</v>
      </c>
      <c r="BD89">
        <v>1.5675273368699361</v>
      </c>
      <c r="BE89">
        <v>1.8256939247815269</v>
      </c>
      <c r="BF89">
        <v>1.9426384624586084</v>
      </c>
      <c r="BG89">
        <v>1.964093482487465</v>
      </c>
      <c r="BH89">
        <v>1.8978466941006229</v>
      </c>
      <c r="BI89">
        <v>1.7566509233128387</v>
      </c>
      <c r="BJ89">
        <v>1.7498562374367819</v>
      </c>
      <c r="BK89">
        <v>1.6988972924276275</v>
      </c>
      <c r="BL89">
        <v>1.8222444226370538</v>
      </c>
      <c r="BM89">
        <v>0.85546581548336997</v>
      </c>
      <c r="BN89">
        <v>0.8788641698396813</v>
      </c>
      <c r="BO89">
        <v>0.94212699310057935</v>
      </c>
      <c r="BP89">
        <v>1.0033684834793164</v>
      </c>
      <c r="BQ89">
        <v>0.98828408377769605</v>
      </c>
      <c r="BR89">
        <v>1</v>
      </c>
      <c r="BS89">
        <v>1.0160217322541862</v>
      </c>
      <c r="BT89">
        <v>1.036844382544442</v>
      </c>
      <c r="BU89">
        <v>1.0525286436414323</v>
      </c>
      <c r="BV89">
        <v>1.0725046547409944</v>
      </c>
      <c r="BW89">
        <v>1.0963456586059728</v>
      </c>
      <c r="BX89">
        <v>1.1702479553701688</v>
      </c>
      <c r="BY89">
        <v>1.2200489634006872</v>
      </c>
      <c r="BZ89">
        <v>1.2741580345688426</v>
      </c>
      <c r="CA89">
        <v>1.3242100292896311</v>
      </c>
      <c r="CB89">
        <v>1.372607111700564</v>
      </c>
      <c r="CC89">
        <v>1.4176876030245007</v>
      </c>
      <c r="CD89">
        <v>1.4687131510549374</v>
      </c>
      <c r="CE89">
        <v>1.5210383312994726</v>
      </c>
      <c r="CF89">
        <v>1.5639783320500003</v>
      </c>
      <c r="CG89">
        <v>1.5673411437675395</v>
      </c>
    </row>
    <row r="90" spans="1:85" hidden="1" x14ac:dyDescent="0.25">
      <c r="A90" s="52"/>
      <c r="B90">
        <v>1.0123294073384801</v>
      </c>
      <c r="C90">
        <v>0.95388220775150545</v>
      </c>
      <c r="D90">
        <v>0.92901960264138594</v>
      </c>
      <c r="E90">
        <v>0.91327321716531584</v>
      </c>
      <c r="F90">
        <v>0.94009586246850363</v>
      </c>
      <c r="G90">
        <v>1</v>
      </c>
      <c r="H90">
        <v>1.0282474556773009</v>
      </c>
      <c r="I90">
        <v>1.0833087711023393</v>
      </c>
      <c r="J90">
        <v>1.1070510456275218</v>
      </c>
      <c r="K90">
        <v>1.1991761216182668</v>
      </c>
      <c r="L90">
        <v>1.1985499354606179</v>
      </c>
      <c r="M90">
        <v>1.2280149657630324</v>
      </c>
      <c r="N90">
        <v>1.329525512822342</v>
      </c>
      <c r="O90">
        <v>1.4324288288182714</v>
      </c>
      <c r="P90">
        <v>1.6727304800031237</v>
      </c>
      <c r="Q90">
        <v>1.8828835502188324</v>
      </c>
      <c r="R90">
        <v>2.0218992889384806</v>
      </c>
      <c r="S90">
        <v>2.1685898132690431</v>
      </c>
      <c r="T90">
        <v>2.3125130599004273</v>
      </c>
      <c r="U90">
        <v>2.4430929427355719</v>
      </c>
      <c r="V90">
        <v>2.4384174768470408</v>
      </c>
      <c r="W90">
        <v>-0.36807318380967602</v>
      </c>
      <c r="X90">
        <v>-0.43944601149363699</v>
      </c>
      <c r="Y90">
        <v>-0.46416125738105601</v>
      </c>
      <c r="Z90">
        <v>-0.46552597700021497</v>
      </c>
      <c r="AA90">
        <v>-0.42373571885203298</v>
      </c>
      <c r="AB90">
        <v>-0.35924014497330098</v>
      </c>
      <c r="AC90">
        <v>-0.37954738487096201</v>
      </c>
      <c r="AD90">
        <v>-0.389435452622931</v>
      </c>
      <c r="AE90">
        <v>-0.49627213804155701</v>
      </c>
      <c r="AF90">
        <v>-0.51554918883131595</v>
      </c>
      <c r="AG90">
        <v>-0.34876052059605001</v>
      </c>
      <c r="AH90">
        <v>-0.16233364111149801</v>
      </c>
      <c r="AI90">
        <v>3.7478451567853698E-2</v>
      </c>
      <c r="AJ90">
        <v>7.1312744857799995E-2</v>
      </c>
      <c r="AK90">
        <v>0.166817493677483</v>
      </c>
      <c r="AL90">
        <v>0.19958756555336199</v>
      </c>
      <c r="AM90">
        <v>0.19892043211354399</v>
      </c>
      <c r="AN90">
        <v>0.24068358610137799</v>
      </c>
      <c r="AO90">
        <v>0.28296962115218999</v>
      </c>
      <c r="AP90">
        <v>0.29424378965689502</v>
      </c>
      <c r="AQ90">
        <v>0.28918242126247101</v>
      </c>
      <c r="AR90">
        <v>0.66563846650697955</v>
      </c>
      <c r="AS90">
        <v>0.67375606083324258</v>
      </c>
      <c r="AT90">
        <v>0.71296374265183271</v>
      </c>
      <c r="AU90">
        <v>0.89568961411945802</v>
      </c>
      <c r="AV90">
        <v>0.88611087720445492</v>
      </c>
      <c r="AW90">
        <v>1</v>
      </c>
      <c r="AX90">
        <v>1.1953080512109049</v>
      </c>
      <c r="AY90">
        <v>1.4609952732833005</v>
      </c>
      <c r="AZ90">
        <v>1.6235084995108975</v>
      </c>
      <c r="BA90">
        <v>1.639743688163404</v>
      </c>
      <c r="BB90">
        <v>1.3482241870652769</v>
      </c>
      <c r="BC90">
        <v>1.1249283315749208</v>
      </c>
      <c r="BD90">
        <v>0.89237739417356499</v>
      </c>
      <c r="BE90">
        <v>1.0017300420928357</v>
      </c>
      <c r="BF90">
        <v>1.008710697608852</v>
      </c>
      <c r="BG90">
        <v>1.256525431826077</v>
      </c>
      <c r="BH90">
        <v>1.3507648910417505</v>
      </c>
      <c r="BI90">
        <v>1.3961393957956196</v>
      </c>
      <c r="BJ90">
        <v>1.5357533597651631</v>
      </c>
      <c r="BK90">
        <v>1.7067803955066634</v>
      </c>
      <c r="BL90">
        <v>2.0558153664054526</v>
      </c>
      <c r="BM90">
        <v>0.84640497650354285</v>
      </c>
      <c r="BN90">
        <v>0.81567826948946043</v>
      </c>
      <c r="BO90">
        <v>0.81678826853623876</v>
      </c>
      <c r="BP90">
        <v>0.83862173011840824</v>
      </c>
      <c r="BQ90">
        <v>0.90066323122077896</v>
      </c>
      <c r="BR90">
        <v>1</v>
      </c>
      <c r="BS90">
        <v>1.0704187888839005</v>
      </c>
      <c r="BT90">
        <v>1.1816334391830758</v>
      </c>
      <c r="BU90">
        <v>1.2575189427026838</v>
      </c>
      <c r="BV90">
        <v>1.4160661919594277</v>
      </c>
      <c r="BW90">
        <v>1.4522816317144884</v>
      </c>
      <c r="BX90">
        <v>1.5378573984606727</v>
      </c>
      <c r="BY90">
        <v>1.6873309721714917</v>
      </c>
      <c r="BZ90">
        <v>1.851549202860713</v>
      </c>
      <c r="CA90">
        <v>2.200579104855716</v>
      </c>
      <c r="CB90">
        <v>2.5509532764071365</v>
      </c>
      <c r="CC90">
        <v>2.8266779047668247</v>
      </c>
      <c r="CD90">
        <v>3.0974921187936229</v>
      </c>
      <c r="CE90">
        <v>3.3714664698818448</v>
      </c>
      <c r="CF90">
        <v>3.55629663351935</v>
      </c>
      <c r="CG90">
        <v>3.622000133234613</v>
      </c>
    </row>
    <row r="91" spans="1:85" hidden="1" x14ac:dyDescent="0.25">
      <c r="A91" s="52"/>
      <c r="B91">
        <v>0.88769282948734274</v>
      </c>
      <c r="C91">
        <v>0.92083941102620448</v>
      </c>
      <c r="D91">
        <v>0.95344458614587801</v>
      </c>
      <c r="E91">
        <v>0.99043181124605073</v>
      </c>
      <c r="F91">
        <v>1.0144128690873546</v>
      </c>
      <c r="G91">
        <v>1</v>
      </c>
      <c r="H91">
        <v>1.0340074845856724</v>
      </c>
      <c r="I91">
        <v>1.0795910404971996</v>
      </c>
      <c r="J91">
        <v>1.127486793311844</v>
      </c>
      <c r="K91">
        <v>1.1690774052672439</v>
      </c>
      <c r="L91">
        <v>1.2109601093278113</v>
      </c>
      <c r="M91">
        <v>1.2453912659208823</v>
      </c>
      <c r="N91">
        <v>1.300614147761364</v>
      </c>
      <c r="O91">
        <v>1.3140111397951468</v>
      </c>
      <c r="P91">
        <v>1.380517236967191</v>
      </c>
      <c r="Q91">
        <v>1.5295910595944273</v>
      </c>
      <c r="R91">
        <v>1.5465422367666715</v>
      </c>
      <c r="S91">
        <v>1.5531126381254765</v>
      </c>
      <c r="T91">
        <v>1.5719777395069314</v>
      </c>
      <c r="U91">
        <v>1.6207611314878396</v>
      </c>
      <c r="V91">
        <v>1.722833906441142</v>
      </c>
      <c r="W91">
        <v>0.14048021031987201</v>
      </c>
      <c r="X91">
        <v>0.13287519609131401</v>
      </c>
      <c r="Y91">
        <v>0.11884426000439299</v>
      </c>
      <c r="Z91">
        <v>0.122736803567147</v>
      </c>
      <c r="AA91">
        <v>0.14368994934134899</v>
      </c>
      <c r="AB91">
        <v>0.14716384902777199</v>
      </c>
      <c r="AC91">
        <v>0.13979205199000799</v>
      </c>
      <c r="AD91">
        <v>0.17179302539321301</v>
      </c>
      <c r="AE91">
        <v>0.164027387183206</v>
      </c>
      <c r="AF91">
        <v>0.17024145527304099</v>
      </c>
      <c r="AG91">
        <v>0.17566674082023701</v>
      </c>
      <c r="AH91">
        <v>0.21728637950308</v>
      </c>
      <c r="AI91">
        <v>0.23812949988604201</v>
      </c>
      <c r="AJ91">
        <v>0.24868000201370999</v>
      </c>
      <c r="AK91">
        <v>0.249046301391734</v>
      </c>
      <c r="AL91">
        <v>0.181596587244785</v>
      </c>
      <c r="AM91">
        <v>0.169115555742472</v>
      </c>
      <c r="AN91">
        <v>0.217087038564243</v>
      </c>
      <c r="AO91">
        <v>0.17934010831546701</v>
      </c>
      <c r="AP91">
        <v>0.20483285375295099</v>
      </c>
      <c r="AQ91">
        <v>0.203281258795728</v>
      </c>
      <c r="AR91">
        <v>0.80377356702317582</v>
      </c>
      <c r="AS91">
        <v>0.80377356702317582</v>
      </c>
      <c r="AT91">
        <v>0.74150942812561838</v>
      </c>
      <c r="AU91">
        <v>0.81886788776985708</v>
      </c>
      <c r="AV91">
        <v>1.0320754974041988</v>
      </c>
      <c r="AW91">
        <v>1</v>
      </c>
      <c r="AX91">
        <v>1.0320754974041988</v>
      </c>
      <c r="AY91">
        <v>1.3339622414252881</v>
      </c>
      <c r="AZ91">
        <v>1.5981132493971735</v>
      </c>
      <c r="BA91">
        <v>1.4716981156912288</v>
      </c>
      <c r="BB91">
        <v>1.6905658981531</v>
      </c>
      <c r="BC91">
        <v>1.8811318950324272</v>
      </c>
      <c r="BD91">
        <v>2.1886791409685076</v>
      </c>
      <c r="BE91">
        <v>2.2264149428352158</v>
      </c>
      <c r="BF91">
        <v>2.2264149428352158</v>
      </c>
      <c r="BG91">
        <v>2.3396223484353267</v>
      </c>
      <c r="BH91">
        <v>2.3584903810036644</v>
      </c>
      <c r="BI91">
        <v>3.2075468444493995</v>
      </c>
      <c r="BJ91">
        <v>3.0942293919997281</v>
      </c>
      <c r="BK91">
        <v>3.5551166552550213</v>
      </c>
      <c r="BL91">
        <v>4.3049155992659909</v>
      </c>
      <c r="BM91">
        <v>0.86182504207430566</v>
      </c>
      <c r="BN91">
        <v>0.89473320797571809</v>
      </c>
      <c r="BO91">
        <v>0.92461507820833067</v>
      </c>
      <c r="BP91">
        <v>0.96046466032321598</v>
      </c>
      <c r="BQ91">
        <v>1.0002357743508141</v>
      </c>
      <c r="BR91">
        <v>1</v>
      </c>
      <c r="BS91">
        <v>1.0480018820533272</v>
      </c>
      <c r="BT91">
        <v>1.1155805924622169</v>
      </c>
      <c r="BU91">
        <v>1.1940518868094916</v>
      </c>
      <c r="BV91">
        <v>1.2630291234829492</v>
      </c>
      <c r="BW91">
        <v>1.326761384102596</v>
      </c>
      <c r="BX91">
        <v>1.3891318847095455</v>
      </c>
      <c r="BY91">
        <v>1.4862660400779779</v>
      </c>
      <c r="BZ91">
        <v>1.5375022111544987</v>
      </c>
      <c r="CA91">
        <v>1.647578239648942</v>
      </c>
      <c r="CB91">
        <v>1.8576566133624235</v>
      </c>
      <c r="CC91">
        <v>1.9146897632693249</v>
      </c>
      <c r="CD91">
        <v>2.0669602999790015</v>
      </c>
      <c r="CE91">
        <v>2.1919368211386052</v>
      </c>
      <c r="CF91">
        <v>2.3438859676340065</v>
      </c>
      <c r="CG91">
        <v>2.5719003064904533</v>
      </c>
    </row>
    <row r="92" spans="1:85" hidden="1" x14ac:dyDescent="0.25">
      <c r="A92" s="52"/>
      <c r="B92">
        <v>0.88768815200927642</v>
      </c>
      <c r="C92">
        <v>0.89766611644164607</v>
      </c>
      <c r="D92">
        <v>0.92887096075096709</v>
      </c>
      <c r="E92">
        <v>0.95667695822915189</v>
      </c>
      <c r="F92">
        <v>0.97310804786793736</v>
      </c>
      <c r="G92">
        <v>1</v>
      </c>
      <c r="H92">
        <v>1.0514537000330695</v>
      </c>
      <c r="I92">
        <v>1.0639730205956059</v>
      </c>
      <c r="J92">
        <v>1.0804176484119989</v>
      </c>
      <c r="K92">
        <v>1.0964138786846078</v>
      </c>
      <c r="L92">
        <v>1.4030757647732908</v>
      </c>
      <c r="M92">
        <v>1.3695871172448764</v>
      </c>
      <c r="N92">
        <v>1.3715268979023783</v>
      </c>
      <c r="O92">
        <v>1.3996116289888618</v>
      </c>
      <c r="P92">
        <v>1.4504715052477348</v>
      </c>
      <c r="Q92">
        <v>1.4255834217591046</v>
      </c>
      <c r="R92">
        <v>1.4944937283846336</v>
      </c>
      <c r="S92">
        <v>1.4699593843753929</v>
      </c>
      <c r="T92">
        <v>1.4952231522925954</v>
      </c>
      <c r="U92">
        <v>1.5152664242386642</v>
      </c>
      <c r="V92">
        <v>1.473652359032906</v>
      </c>
      <c r="W92">
        <v>0.15428322620587501</v>
      </c>
      <c r="X92">
        <v>0.15561722454482099</v>
      </c>
      <c r="Y92">
        <v>0.16611279469409801</v>
      </c>
      <c r="Z92">
        <v>0.175549587382442</v>
      </c>
      <c r="AA92">
        <v>0.17644894388686799</v>
      </c>
      <c r="AB92">
        <v>0.17910259438286899</v>
      </c>
      <c r="AC92">
        <v>0.20505570111726701</v>
      </c>
      <c r="AD92">
        <v>0.2042269888762</v>
      </c>
      <c r="AE92">
        <v>0.19982902076478001</v>
      </c>
      <c r="AF92">
        <v>0.21691735802255699</v>
      </c>
      <c r="AG92">
        <v>0.18493252991641701</v>
      </c>
      <c r="AH92">
        <v>0.206141323957624</v>
      </c>
      <c r="AI92">
        <v>0.19274937265481201</v>
      </c>
      <c r="AJ92">
        <v>0.20238743436051901</v>
      </c>
      <c r="AK92">
        <v>0.20572629938105799</v>
      </c>
      <c r="AL92">
        <v>0.19110486282090899</v>
      </c>
      <c r="AM92">
        <v>0.18847742057658801</v>
      </c>
      <c r="AN92">
        <v>0.19995808803767001</v>
      </c>
      <c r="AO92">
        <v>0.22080626829607</v>
      </c>
      <c r="AP92">
        <v>0.19419442517483701</v>
      </c>
      <c r="AQ92">
        <v>0.193202198890672</v>
      </c>
      <c r="AR92">
        <v>0.51012070752904315</v>
      </c>
      <c r="AS92">
        <v>0.53018723666154532</v>
      </c>
      <c r="AT92">
        <v>0.68465261587511372</v>
      </c>
      <c r="AU92">
        <v>0.86344277388752233</v>
      </c>
      <c r="AV92">
        <v>0.89167582341348439</v>
      </c>
      <c r="AW92">
        <v>1</v>
      </c>
      <c r="AX92">
        <v>1.3214722226479025</v>
      </c>
      <c r="AY92">
        <v>1.4466545119741199</v>
      </c>
      <c r="AZ92">
        <v>1.6172781495929973</v>
      </c>
      <c r="BA92">
        <v>1.9315753898124142</v>
      </c>
      <c r="BB92">
        <v>2.3789300667526851</v>
      </c>
      <c r="BC92">
        <v>2.3113222121485721</v>
      </c>
      <c r="BD92">
        <v>2.1508485850289047</v>
      </c>
      <c r="BE92">
        <v>2.9413754213725674</v>
      </c>
      <c r="BF92">
        <v>2.8301345120236441</v>
      </c>
      <c r="BG92">
        <v>2.8972757970719227</v>
      </c>
      <c r="BH92">
        <v>2.8930758427142269</v>
      </c>
      <c r="BI92">
        <v>3.6275445436213918</v>
      </c>
      <c r="BJ92">
        <v>4.2976138063171048</v>
      </c>
      <c r="BK92">
        <v>4.1003905267948699</v>
      </c>
      <c r="BL92">
        <v>4.1648483638589546</v>
      </c>
      <c r="BM92">
        <v>0.82202115705933576</v>
      </c>
      <c r="BN92">
        <v>0.83908694586087629</v>
      </c>
      <c r="BO92">
        <v>0.87931094930477793</v>
      </c>
      <c r="BP92">
        <v>0.92405932678822311</v>
      </c>
      <c r="BQ92">
        <v>0.95558139158517841</v>
      </c>
      <c r="BR92">
        <v>1</v>
      </c>
      <c r="BS92">
        <v>1.0889943299642604</v>
      </c>
      <c r="BT92">
        <v>1.1397029392096703</v>
      </c>
      <c r="BU92">
        <v>1.1975861573061024</v>
      </c>
      <c r="BV92">
        <v>1.2643515622126147</v>
      </c>
      <c r="BW92">
        <v>1.6964917468840117</v>
      </c>
      <c r="BX92">
        <v>1.7296492940109829</v>
      </c>
      <c r="BY92">
        <v>1.7492319652816348</v>
      </c>
      <c r="BZ92">
        <v>1.8686742083103405</v>
      </c>
      <c r="CA92">
        <v>1.8981103102893739</v>
      </c>
      <c r="CB92">
        <v>1.9394240794968014</v>
      </c>
      <c r="CC92">
        <v>2.0697875007661195</v>
      </c>
      <c r="CD92">
        <v>2.2219748271271267</v>
      </c>
      <c r="CE92">
        <v>2.3994068384546967</v>
      </c>
      <c r="CF92">
        <v>2.4726589637396614</v>
      </c>
      <c r="CG92">
        <v>2.5369315969102235</v>
      </c>
    </row>
    <row r="93" spans="1:85" ht="15.75" hidden="1" thickBot="1" x14ac:dyDescent="0.3">
      <c r="A93" s="30"/>
      <c r="B93" s="30"/>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0"/>
      <c r="AY93" s="30"/>
      <c r="AZ93" s="30"/>
      <c r="BA93" s="30"/>
      <c r="BB93" s="30"/>
      <c r="BC93" s="30"/>
      <c r="BD93" s="30"/>
      <c r="BE93" s="30"/>
      <c r="BF93" s="30"/>
      <c r="BG93" s="30"/>
      <c r="BH93" s="30"/>
      <c r="BI93" s="30"/>
      <c r="BJ93" s="30"/>
      <c r="BK93" s="30"/>
      <c r="BL93" s="30"/>
      <c r="BM93" s="30"/>
      <c r="BN93" s="30"/>
      <c r="BO93" s="30"/>
      <c r="BP93" s="30"/>
      <c r="BQ93" s="30"/>
      <c r="BR93" s="30"/>
      <c r="BS93" s="30"/>
      <c r="BT93" s="30"/>
      <c r="BU93" s="30"/>
      <c r="BV93" s="30"/>
      <c r="BW93" s="30"/>
      <c r="BX93" s="30"/>
      <c r="BY93" s="30"/>
      <c r="BZ93" s="30"/>
      <c r="CA93" s="30"/>
      <c r="CB93" s="30"/>
      <c r="CC93" s="30"/>
      <c r="CD93" s="30"/>
      <c r="CE93" s="30"/>
      <c r="CF93" s="30"/>
      <c r="CG93" s="30"/>
    </row>
    <row r="94" spans="1:85" x14ac:dyDescent="0.25">
      <c r="B94" s="51" t="s">
        <v>51</v>
      </c>
      <c r="C94" s="51"/>
      <c r="D94" s="51"/>
      <c r="E94" s="51"/>
      <c r="F94" s="51"/>
      <c r="G94" s="51"/>
      <c r="H94" s="51"/>
      <c r="I94" s="51"/>
      <c r="J94" s="51"/>
      <c r="K94" s="51"/>
      <c r="L94" s="51"/>
      <c r="M94" s="51"/>
      <c r="N94" s="51"/>
      <c r="O94" s="51"/>
      <c r="P94" s="51"/>
      <c r="Q94" s="51"/>
      <c r="R94" s="51"/>
      <c r="S94" s="51"/>
      <c r="T94" s="51"/>
      <c r="U94" s="51"/>
      <c r="V94" s="51"/>
      <c r="W94" s="51" t="s">
        <v>52</v>
      </c>
      <c r="X94" s="51"/>
      <c r="Y94" s="51"/>
      <c r="Z94" s="51"/>
      <c r="AA94" s="51"/>
      <c r="AB94" s="51"/>
      <c r="AC94" s="51"/>
      <c r="AD94" s="51"/>
      <c r="AE94" s="51"/>
      <c r="AF94" s="51"/>
      <c r="AG94" s="51"/>
      <c r="AH94" s="51"/>
      <c r="AI94" s="51"/>
      <c r="AJ94" s="51"/>
      <c r="AK94" s="51"/>
      <c r="AL94" s="51"/>
      <c r="AM94" s="51"/>
      <c r="AN94" s="51"/>
      <c r="AO94" s="51"/>
      <c r="AP94" s="51"/>
      <c r="AQ94" s="51"/>
      <c r="AR94" s="51" t="s">
        <v>53</v>
      </c>
      <c r="AS94" s="51"/>
      <c r="AT94" s="51"/>
      <c r="AU94" s="51"/>
      <c r="AV94" s="51"/>
      <c r="AW94" s="51"/>
      <c r="AX94" s="51"/>
      <c r="AY94" s="51"/>
      <c r="AZ94" s="51"/>
      <c r="BA94" s="51"/>
      <c r="BB94" s="51"/>
      <c r="BC94" s="51"/>
      <c r="BD94" s="51"/>
      <c r="BE94" s="51"/>
      <c r="BF94" s="51"/>
      <c r="BG94" s="51"/>
      <c r="BH94" s="51"/>
      <c r="BI94" s="51"/>
      <c r="BJ94" s="51"/>
      <c r="BK94" s="51"/>
      <c r="BL94" s="51"/>
      <c r="BM94" s="51" t="s">
        <v>54</v>
      </c>
      <c r="BN94" s="51"/>
      <c r="BO94" s="51"/>
      <c r="BP94" s="51"/>
      <c r="BQ94" s="51"/>
      <c r="BR94" s="51"/>
      <c r="BS94" s="51"/>
      <c r="BT94" s="51"/>
      <c r="BU94" s="51"/>
      <c r="BV94" s="51"/>
      <c r="BW94" s="51"/>
      <c r="BX94" s="51"/>
      <c r="BY94" s="51"/>
      <c r="BZ94" s="51"/>
      <c r="CA94" s="51"/>
      <c r="CB94" s="51"/>
      <c r="CC94" s="51"/>
      <c r="CD94" s="51"/>
      <c r="CE94" s="51"/>
      <c r="CF94" s="51"/>
      <c r="CG94" s="51"/>
    </row>
    <row r="95" spans="1:85" x14ac:dyDescent="0.25">
      <c r="A95" s="12" t="s">
        <v>55</v>
      </c>
      <c r="B95">
        <v>0.97578015713393185</v>
      </c>
      <c r="C95">
        <v>0.98790356864464068</v>
      </c>
      <c r="D95">
        <v>1.007227704315758</v>
      </c>
      <c r="E95">
        <v>1.0137908709407082</v>
      </c>
      <c r="F95">
        <v>1.0115815166254249</v>
      </c>
      <c r="G95">
        <v>1</v>
      </c>
      <c r="H95">
        <v>1.0325461942118281</v>
      </c>
      <c r="I95">
        <v>1.0657612543368769</v>
      </c>
      <c r="J95">
        <v>1.1257608433392681</v>
      </c>
      <c r="K95">
        <v>1.1754068380447524</v>
      </c>
      <c r="L95">
        <v>1.2016742918573071</v>
      </c>
      <c r="M95">
        <v>1.2158966310299009</v>
      </c>
      <c r="N95">
        <v>1.2266561901321087</v>
      </c>
      <c r="O95">
        <v>1.2446673973712383</v>
      </c>
      <c r="P95">
        <v>1.2647603849874551</v>
      </c>
      <c r="Q95">
        <v>1.2768278135283733</v>
      </c>
      <c r="R95">
        <v>1.304413099277979</v>
      </c>
      <c r="S95">
        <v>1.3258367788911858</v>
      </c>
      <c r="T95">
        <v>1.3277806573540258</v>
      </c>
      <c r="U95">
        <v>1.3801544862803901</v>
      </c>
      <c r="V95">
        <v>1.3686800273325115</v>
      </c>
      <c r="W95">
        <v>6.1330351617829147E-2</v>
      </c>
      <c r="X95">
        <v>6.2586904287302444E-2</v>
      </c>
      <c r="Y95">
        <v>5.5108665217624718E-2</v>
      </c>
      <c r="Z95">
        <v>7.6814437488193069E-2</v>
      </c>
      <c r="AA95">
        <v>0.10262702221551212</v>
      </c>
      <c r="AB95">
        <v>0.10085042387023668</v>
      </c>
      <c r="AC95">
        <v>0.12245131767376023</v>
      </c>
      <c r="AD95">
        <v>0.13822894394489191</v>
      </c>
      <c r="AE95">
        <v>0.14822164290950651</v>
      </c>
      <c r="AF95">
        <v>0.16298172413967676</v>
      </c>
      <c r="AG95">
        <v>0.17452887450234686</v>
      </c>
      <c r="AH95">
        <v>0.18084562201308282</v>
      </c>
      <c r="AI95">
        <v>0.17431238855919604</v>
      </c>
      <c r="AJ95">
        <v>0.1955813161963986</v>
      </c>
      <c r="AK95">
        <v>0.20414024930192745</v>
      </c>
      <c r="AL95">
        <v>0.24894749383656448</v>
      </c>
      <c r="AM95">
        <v>0.2687490173943709</v>
      </c>
      <c r="AN95">
        <v>0.28476048428541895</v>
      </c>
      <c r="AO95">
        <v>0.2932209390018094</v>
      </c>
      <c r="AP95">
        <v>0.30028123765671766</v>
      </c>
      <c r="AQ95">
        <v>0.30324638808449916</v>
      </c>
      <c r="AR95">
        <v>0.83937853679980756</v>
      </c>
      <c r="AS95">
        <v>0.95521570040144743</v>
      </c>
      <c r="AT95">
        <v>0.97836203004014477</v>
      </c>
      <c r="AU95">
        <v>1.1156707691174423</v>
      </c>
      <c r="AV95">
        <v>1.0937120883323705</v>
      </c>
      <c r="AW95">
        <v>1</v>
      </c>
      <c r="AX95">
        <v>1.0346028243023617</v>
      </c>
      <c r="AY95">
        <v>1.1687335035047886</v>
      </c>
      <c r="AZ95">
        <v>1.2742639848040827</v>
      </c>
      <c r="BA95">
        <v>1.4722267360446384</v>
      </c>
      <c r="BB95">
        <v>1.6122938867249319</v>
      </c>
      <c r="BC95">
        <v>1.7171226902926564</v>
      </c>
      <c r="BD95">
        <v>1.8298614360674452</v>
      </c>
      <c r="BE95">
        <v>2.0939230371616193</v>
      </c>
      <c r="BF95">
        <v>2.5174822375223074</v>
      </c>
      <c r="BG95">
        <v>2.7672527030566112</v>
      </c>
      <c r="BH95">
        <v>3.0368842663077444</v>
      </c>
      <c r="BI95">
        <v>3.2296285657006756</v>
      </c>
      <c r="BJ95">
        <v>3.3862502676061332</v>
      </c>
      <c r="BK95">
        <v>3.9333020569256507</v>
      </c>
      <c r="BL95">
        <v>4.3811148131223163</v>
      </c>
      <c r="BM95">
        <v>1.4390988256081136</v>
      </c>
      <c r="BN95">
        <v>1.1823523689207263</v>
      </c>
      <c r="BO95">
        <v>1.0709762180543339</v>
      </c>
      <c r="BP95">
        <v>1.0570516236507113</v>
      </c>
      <c r="BQ95">
        <v>1.0324657121982523</v>
      </c>
      <c r="BR95">
        <v>1</v>
      </c>
      <c r="BS95">
        <v>1.0147826579286585</v>
      </c>
      <c r="BT95">
        <v>1.0135452049934204</v>
      </c>
      <c r="BU95">
        <v>1.0316057857453569</v>
      </c>
      <c r="BV95">
        <v>1.0472058155390003</v>
      </c>
      <c r="BW95">
        <v>1.045950091963326</v>
      </c>
      <c r="BX95">
        <v>1.0441862268082491</v>
      </c>
      <c r="BY95">
        <v>1.0420997636793639</v>
      </c>
      <c r="BZ95">
        <v>1.0477172863245143</v>
      </c>
      <c r="CA95">
        <v>1.0756910541889886</v>
      </c>
      <c r="CB95">
        <v>1.0728462922248581</v>
      </c>
      <c r="CC95">
        <v>1.0822682526829628</v>
      </c>
      <c r="CD95">
        <v>1.0824289463245214</v>
      </c>
      <c r="CE95">
        <v>1.100929583391187</v>
      </c>
      <c r="CF95">
        <v>1.1611096324453449</v>
      </c>
      <c r="CG95">
        <v>1.1811818456488117</v>
      </c>
    </row>
    <row r="96" spans="1:85" x14ac:dyDescent="0.25">
      <c r="A96" s="12" t="s">
        <v>56</v>
      </c>
      <c r="B96">
        <v>1.1043078096324259</v>
      </c>
      <c r="C96">
        <v>1.0730355496022113</v>
      </c>
      <c r="D96">
        <v>1.0700789415030538</v>
      </c>
      <c r="E96">
        <v>1.0684488644184973</v>
      </c>
      <c r="F96">
        <v>1.0348054171188223</v>
      </c>
      <c r="G96">
        <v>1</v>
      </c>
      <c r="H96">
        <v>0.99076248996556315</v>
      </c>
      <c r="I96">
        <v>0.99991336261080954</v>
      </c>
      <c r="J96">
        <v>0.9879313314808269</v>
      </c>
      <c r="K96">
        <v>0.99661975836729821</v>
      </c>
      <c r="L96">
        <v>1.0040920806898315</v>
      </c>
      <c r="M96">
        <v>1.0141229154444078</v>
      </c>
      <c r="N96">
        <v>0.98713600455858996</v>
      </c>
      <c r="O96">
        <v>0.95784058512169679</v>
      </c>
      <c r="P96">
        <v>0.95778897567757559</v>
      </c>
      <c r="Q96">
        <v>0.9517708429069569</v>
      </c>
      <c r="R96">
        <v>0.96353511687190441</v>
      </c>
      <c r="S96">
        <v>0.98058361370007474</v>
      </c>
      <c r="T96">
        <v>0.99048525740472626</v>
      </c>
      <c r="U96">
        <v>1.0075394403586579</v>
      </c>
      <c r="V96">
        <v>1.0054167097247142</v>
      </c>
      <c r="W96">
        <v>8.4071219086640739E-2</v>
      </c>
      <c r="X96">
        <v>6.8079787352359158E-2</v>
      </c>
      <c r="Y96">
        <v>4.8479805514582426E-2</v>
      </c>
      <c r="Z96">
        <v>7.2686136585430577E-2</v>
      </c>
      <c r="AA96">
        <v>7.8894250841056127E-2</v>
      </c>
      <c r="AB96">
        <v>9.0475148985908999E-2</v>
      </c>
      <c r="AC96">
        <v>9.0803594526124978E-2</v>
      </c>
      <c r="AD96">
        <v>8.7031318176497258E-2</v>
      </c>
      <c r="AE96">
        <v>7.4781179142590332E-2</v>
      </c>
      <c r="AF96">
        <v>7.4733984339956094E-2</v>
      </c>
      <c r="AG96">
        <v>7.9157364262762764E-2</v>
      </c>
      <c r="AH96">
        <v>7.8110017467863793E-2</v>
      </c>
      <c r="AI96">
        <v>9.4077323296793691E-2</v>
      </c>
      <c r="AJ96">
        <v>0.11405751875724419</v>
      </c>
      <c r="AK96">
        <v>0.14356532031956659</v>
      </c>
      <c r="AL96">
        <v>0.19242819200533892</v>
      </c>
      <c r="AM96">
        <v>0.18670503072921682</v>
      </c>
      <c r="AN96">
        <v>0.20380010853765043</v>
      </c>
      <c r="AO96">
        <v>0.21746954613393985</v>
      </c>
      <c r="AP96">
        <v>0.21340713956688043</v>
      </c>
      <c r="AQ96">
        <v>0.2112944254220108</v>
      </c>
      <c r="AR96">
        <v>1.1223677835140506</v>
      </c>
      <c r="AS96">
        <v>1.1045005383077238</v>
      </c>
      <c r="AT96">
        <v>1.0580597625242305</v>
      </c>
      <c r="AU96">
        <v>1.1548607072304005</v>
      </c>
      <c r="AV96">
        <v>1.126689553490051</v>
      </c>
      <c r="AW96">
        <v>1</v>
      </c>
      <c r="AX96">
        <v>0.92607741795892728</v>
      </c>
      <c r="AY96">
        <v>0.9627268438438692</v>
      </c>
      <c r="AZ96">
        <v>1.0025216957217296</v>
      </c>
      <c r="BA96">
        <v>0.97990473160212743</v>
      </c>
      <c r="BB96">
        <v>1.1379665234486143</v>
      </c>
      <c r="BC96">
        <v>1.3016576658061014</v>
      </c>
      <c r="BD96">
        <v>1.0553382854584923</v>
      </c>
      <c r="BE96">
        <v>1.2418669970828287</v>
      </c>
      <c r="BF96">
        <v>1.1787540776731678</v>
      </c>
      <c r="BG96">
        <v>1.2854148822732285</v>
      </c>
      <c r="BH96">
        <v>1.4088195845376041</v>
      </c>
      <c r="BI96">
        <v>1.5675048608647733</v>
      </c>
      <c r="BJ96">
        <v>1.7014216595735854</v>
      </c>
      <c r="BK96">
        <v>1.8621066360185188</v>
      </c>
      <c r="BL96">
        <v>1.813639891655322</v>
      </c>
      <c r="BM96">
        <v>1.0377816568085791</v>
      </c>
      <c r="BN96">
        <v>1.0380274582599169</v>
      </c>
      <c r="BO96">
        <v>1.0302124272349444</v>
      </c>
      <c r="BP96">
        <v>1.034078982078654</v>
      </c>
      <c r="BQ96">
        <v>1.0134325238265862</v>
      </c>
      <c r="BR96">
        <v>1</v>
      </c>
      <c r="BS96">
        <v>0.99824988810296567</v>
      </c>
      <c r="BT96">
        <v>0.99701952430538632</v>
      </c>
      <c r="BU96">
        <v>0.99890587291926403</v>
      </c>
      <c r="BV96">
        <v>0.99930246296725089</v>
      </c>
      <c r="BW96">
        <v>0.99891830891010769</v>
      </c>
      <c r="BX96">
        <v>1.0007506233114476</v>
      </c>
      <c r="BY96">
        <v>0.99388167936464378</v>
      </c>
      <c r="BZ96">
        <v>0.99112073518344879</v>
      </c>
      <c r="CA96">
        <v>0.97987583035338011</v>
      </c>
      <c r="CB96">
        <v>0.97757529947133448</v>
      </c>
      <c r="CC96">
        <v>0.97849936963232786</v>
      </c>
      <c r="CD96">
        <v>0.9783915923993608</v>
      </c>
      <c r="CE96">
        <v>0.98059258570436703</v>
      </c>
      <c r="CF96">
        <v>0.99141819741445458</v>
      </c>
      <c r="CG96">
        <v>0.99234220473752666</v>
      </c>
    </row>
    <row r="97" spans="1:85" x14ac:dyDescent="0.25">
      <c r="A97" s="12" t="s">
        <v>58</v>
      </c>
      <c r="B97">
        <v>0.92780961126951011</v>
      </c>
      <c r="C97">
        <v>0.9406462620317938</v>
      </c>
      <c r="D97">
        <v>0.96325329424440154</v>
      </c>
      <c r="E97">
        <v>0.97837482368685436</v>
      </c>
      <c r="F97">
        <v>0.99084731896141542</v>
      </c>
      <c r="G97">
        <v>1</v>
      </c>
      <c r="H97">
        <v>1.0470925055073346</v>
      </c>
      <c r="I97">
        <v>1.1121402736216746</v>
      </c>
      <c r="J97">
        <v>1.1865430084815682</v>
      </c>
      <c r="K97">
        <v>1.216192006184156</v>
      </c>
      <c r="L97">
        <v>1.2918866553071833</v>
      </c>
      <c r="M97">
        <v>1.3431568299803536</v>
      </c>
      <c r="N97">
        <v>1.3945113691428959</v>
      </c>
      <c r="O97">
        <v>1.4429609462111279</v>
      </c>
      <c r="P97">
        <v>1.4806098552161546</v>
      </c>
      <c r="Q97">
        <v>1.5394005267273867</v>
      </c>
      <c r="R97">
        <v>1.5732471313933691</v>
      </c>
      <c r="S97">
        <v>1.5928291757789623</v>
      </c>
      <c r="T97">
        <v>1.6465331730324277</v>
      </c>
      <c r="U97">
        <v>1.7194092070661482</v>
      </c>
      <c r="V97">
        <v>1.7278113578357706</v>
      </c>
      <c r="W97">
        <v>0.12252658030779635</v>
      </c>
      <c r="X97">
        <v>0.11795612224439132</v>
      </c>
      <c r="Y97">
        <v>0.10754611260598547</v>
      </c>
      <c r="Z97">
        <v>0.10978784737430029</v>
      </c>
      <c r="AA97">
        <v>0.12451649800244699</v>
      </c>
      <c r="AB97">
        <v>0.13179014939757874</v>
      </c>
      <c r="AC97">
        <v>0.13023869186902884</v>
      </c>
      <c r="AD97">
        <v>0.12843963011493614</v>
      </c>
      <c r="AE97">
        <v>0.13099954414572215</v>
      </c>
      <c r="AF97">
        <v>0.13112441764164193</v>
      </c>
      <c r="AG97">
        <v>0.15577150054248493</v>
      </c>
      <c r="AH97">
        <v>0.17048043155162038</v>
      </c>
      <c r="AI97">
        <v>0.18179805941127611</v>
      </c>
      <c r="AJ97">
        <v>0.18885827865300783</v>
      </c>
      <c r="AK97">
        <v>0.19049672989958569</v>
      </c>
      <c r="AL97">
        <v>0.19077648898756763</v>
      </c>
      <c r="AM97">
        <v>0.19473406615165845</v>
      </c>
      <c r="AN97">
        <v>0.20973539263511259</v>
      </c>
      <c r="AO97">
        <v>0.2209578337269533</v>
      </c>
      <c r="AP97">
        <v>0.22589178842005672</v>
      </c>
      <c r="AQ97">
        <v>0.21861999595939627</v>
      </c>
      <c r="AR97">
        <v>0.85970144322140685</v>
      </c>
      <c r="AS97">
        <v>0.85753520876057954</v>
      </c>
      <c r="AT97">
        <v>0.89194552495445123</v>
      </c>
      <c r="AU97">
        <v>0.95419006217454705</v>
      </c>
      <c r="AV97">
        <v>0.95987864724706418</v>
      </c>
      <c r="AW97">
        <v>1</v>
      </c>
      <c r="AX97">
        <v>1.1075682908802691</v>
      </c>
      <c r="AY97">
        <v>1.2986281576301029</v>
      </c>
      <c r="AZ97">
        <v>1.5924640880865577</v>
      </c>
      <c r="BA97">
        <v>1.714890331245565</v>
      </c>
      <c r="BB97">
        <v>1.8711204963967538</v>
      </c>
      <c r="BC97">
        <v>2.0734165875771109</v>
      </c>
      <c r="BD97">
        <v>2.1669505415248476</v>
      </c>
      <c r="BE97">
        <v>2.3527389614538663</v>
      </c>
      <c r="BF97">
        <v>2.3941763785166539</v>
      </c>
      <c r="BG97">
        <v>2.5278806219902394</v>
      </c>
      <c r="BH97">
        <v>2.6162127577430194</v>
      </c>
      <c r="BI97">
        <v>2.8924954411501935</v>
      </c>
      <c r="BJ97">
        <v>3.2754837196881441</v>
      </c>
      <c r="BK97">
        <v>3.5743937436362829</v>
      </c>
      <c r="BL97">
        <v>3.7202636586455506</v>
      </c>
      <c r="BM97">
        <v>0.83950795119804289</v>
      </c>
      <c r="BN97">
        <v>0.86278812229989821</v>
      </c>
      <c r="BO97">
        <v>0.89612366973593383</v>
      </c>
      <c r="BP97">
        <v>0.9285547825848075</v>
      </c>
      <c r="BQ97">
        <v>0.96755000743808639</v>
      </c>
      <c r="BR97">
        <v>1</v>
      </c>
      <c r="BS97">
        <v>1.071862508851497</v>
      </c>
      <c r="BT97">
        <v>1.1561692411844395</v>
      </c>
      <c r="BU97">
        <v>1.2651931885955015</v>
      </c>
      <c r="BV97">
        <v>1.330599984481087</v>
      </c>
      <c r="BW97">
        <v>1.4470796790695901</v>
      </c>
      <c r="BX97">
        <v>1.5399612286852957</v>
      </c>
      <c r="BY97">
        <v>1.6306150734145579</v>
      </c>
      <c r="BZ97">
        <v>1.7244254106617591</v>
      </c>
      <c r="CA97">
        <v>1.7958973115365959</v>
      </c>
      <c r="CB97">
        <v>1.9204812688963195</v>
      </c>
      <c r="CC97">
        <v>2.0209375022643234</v>
      </c>
      <c r="CD97">
        <v>2.1366672292563402</v>
      </c>
      <c r="CE97">
        <v>2.2876488508795143</v>
      </c>
      <c r="CF97">
        <v>2.4729493139668244</v>
      </c>
      <c r="CG97">
        <v>2.5669775867293319</v>
      </c>
    </row>
    <row r="99" spans="1:85" ht="19.5" thickBot="1" x14ac:dyDescent="0.3">
      <c r="A99" s="36"/>
      <c r="B99" s="36" t="s">
        <v>64</v>
      </c>
      <c r="C99" s="36" t="s">
        <v>65</v>
      </c>
      <c r="D99" s="36" t="s">
        <v>59</v>
      </c>
      <c r="F99" s="45" t="s">
        <v>71</v>
      </c>
      <c r="G99" s="35"/>
      <c r="H99" s="35"/>
      <c r="I99" s="35"/>
      <c r="J99" s="35"/>
      <c r="K99" s="35"/>
      <c r="L99" s="35"/>
      <c r="M99" s="35"/>
      <c r="N99" s="35"/>
      <c r="O99" s="35"/>
      <c r="P99" s="35"/>
      <c r="Q99" s="35"/>
      <c r="R99" s="35"/>
      <c r="S99" s="35"/>
      <c r="T99" s="35"/>
    </row>
    <row r="100" spans="1:85" ht="15.75" x14ac:dyDescent="0.25">
      <c r="A100" s="37" t="s">
        <v>66</v>
      </c>
      <c r="B100" s="38">
        <v>-0.04</v>
      </c>
      <c r="C100" s="38">
        <v>0.13</v>
      </c>
      <c r="D100" s="38">
        <v>0.63</v>
      </c>
      <c r="F100" s="35"/>
      <c r="G100" s="35"/>
      <c r="H100" s="35"/>
      <c r="I100" s="35"/>
      <c r="J100" s="35"/>
      <c r="K100" s="35"/>
      <c r="L100" s="35"/>
      <c r="M100" s="35"/>
      <c r="N100" s="35"/>
      <c r="O100" s="35"/>
      <c r="P100" s="35"/>
      <c r="Q100" s="35"/>
      <c r="R100" s="35"/>
      <c r="S100" s="35"/>
      <c r="T100" s="35"/>
    </row>
    <row r="101" spans="1:85" ht="15.75" x14ac:dyDescent="0.25">
      <c r="A101" s="39" t="s">
        <v>67</v>
      </c>
      <c r="B101" s="40">
        <v>0.17</v>
      </c>
      <c r="C101" s="40">
        <v>-0.02</v>
      </c>
      <c r="D101" s="40">
        <v>0.39</v>
      </c>
      <c r="F101" s="35"/>
      <c r="G101" s="35"/>
      <c r="H101" s="35"/>
      <c r="I101" s="35"/>
      <c r="J101" s="35"/>
      <c r="K101" s="35"/>
      <c r="L101" s="35"/>
      <c r="M101" s="35"/>
      <c r="N101" s="35"/>
      <c r="O101" s="35"/>
      <c r="P101" s="35"/>
      <c r="Q101" s="35"/>
      <c r="R101" s="35"/>
      <c r="S101" s="35"/>
      <c r="T101" s="35"/>
    </row>
    <row r="102" spans="1:85" ht="15.75" x14ac:dyDescent="0.25">
      <c r="A102" s="39" t="s">
        <v>36</v>
      </c>
      <c r="B102" s="40">
        <v>0.41</v>
      </c>
      <c r="C102" s="40">
        <v>-0.06</v>
      </c>
      <c r="D102" s="40">
        <v>0.48</v>
      </c>
      <c r="F102" s="35"/>
      <c r="G102" s="35"/>
      <c r="H102" s="35"/>
      <c r="I102" s="35"/>
      <c r="J102" s="35"/>
      <c r="K102" s="35"/>
      <c r="L102" s="35"/>
      <c r="M102" s="35"/>
      <c r="N102" s="35"/>
      <c r="O102" s="35"/>
      <c r="P102" s="35"/>
      <c r="Q102" s="35"/>
      <c r="R102" s="35"/>
      <c r="S102" s="35"/>
      <c r="T102" s="35"/>
    </row>
    <row r="103" spans="1:85" ht="15.75" x14ac:dyDescent="0.25">
      <c r="A103" s="39" t="s">
        <v>35</v>
      </c>
      <c r="B103" s="40">
        <v>0.19</v>
      </c>
      <c r="C103" s="40">
        <v>0.06</v>
      </c>
      <c r="D103" s="40">
        <v>0.47</v>
      </c>
      <c r="F103" s="35"/>
      <c r="G103" s="35"/>
      <c r="H103" s="35"/>
      <c r="I103" s="35"/>
      <c r="J103" s="35"/>
      <c r="K103" s="35"/>
      <c r="L103" s="35"/>
      <c r="M103" s="35"/>
      <c r="N103" s="35"/>
      <c r="O103" s="35"/>
      <c r="P103" s="35"/>
      <c r="Q103" s="35"/>
      <c r="R103" s="35"/>
      <c r="S103" s="35"/>
      <c r="T103" s="35"/>
    </row>
    <row r="104" spans="1:85" ht="15.75" x14ac:dyDescent="0.25">
      <c r="A104" s="39" t="s">
        <v>34</v>
      </c>
      <c r="B104" s="40">
        <v>0.11</v>
      </c>
      <c r="C104" s="40">
        <v>0.13</v>
      </c>
      <c r="D104" s="40">
        <v>0.45</v>
      </c>
      <c r="F104" s="35"/>
      <c r="G104" s="35"/>
      <c r="H104" s="35"/>
      <c r="I104" s="35"/>
      <c r="J104" s="35"/>
      <c r="K104" s="35"/>
      <c r="L104" s="35"/>
      <c r="M104" s="35"/>
      <c r="N104" s="35"/>
      <c r="O104" s="35"/>
      <c r="P104" s="35"/>
      <c r="Q104" s="35"/>
      <c r="R104" s="35"/>
      <c r="S104" s="35"/>
      <c r="T104" s="35"/>
    </row>
    <row r="105" spans="1:85" ht="15.75" x14ac:dyDescent="0.25">
      <c r="A105" s="39" t="s">
        <v>60</v>
      </c>
      <c r="B105" s="40">
        <v>0.3</v>
      </c>
      <c r="C105" s="40">
        <v>-0.2</v>
      </c>
      <c r="D105" s="40">
        <v>0.43</v>
      </c>
      <c r="F105" s="35"/>
      <c r="G105" s="35"/>
      <c r="H105" s="35"/>
      <c r="I105" s="35"/>
      <c r="J105" s="35"/>
      <c r="K105" s="35"/>
      <c r="L105" s="35"/>
      <c r="M105" s="35"/>
      <c r="N105" s="35"/>
      <c r="O105" s="35"/>
      <c r="P105" s="35"/>
      <c r="Q105" s="35"/>
      <c r="R105" s="35"/>
      <c r="S105" s="35"/>
      <c r="T105" s="35"/>
    </row>
    <row r="106" spans="1:85" ht="15.75" x14ac:dyDescent="0.25">
      <c r="A106" s="39" t="s">
        <v>33</v>
      </c>
      <c r="B106" s="40">
        <v>0.17</v>
      </c>
      <c r="C106" s="40">
        <v>0.04</v>
      </c>
      <c r="D106" s="40">
        <v>0.38</v>
      </c>
      <c r="F106" s="35"/>
      <c r="G106" s="35"/>
      <c r="H106" s="35"/>
      <c r="I106" s="35"/>
      <c r="J106" s="35"/>
      <c r="K106" s="35"/>
      <c r="L106" s="35"/>
      <c r="M106" s="35"/>
      <c r="N106" s="35"/>
      <c r="O106" s="35"/>
      <c r="P106" s="35"/>
      <c r="Q106" s="35"/>
      <c r="R106" s="35"/>
      <c r="S106" s="35"/>
      <c r="T106" s="35"/>
    </row>
    <row r="107" spans="1:85" ht="15.75" x14ac:dyDescent="0.25">
      <c r="A107" s="39" t="s">
        <v>32</v>
      </c>
      <c r="B107" s="40">
        <v>7.0000000000000007E-2</v>
      </c>
      <c r="C107" s="40">
        <v>0.11</v>
      </c>
      <c r="D107" s="40">
        <v>0.36</v>
      </c>
      <c r="F107" s="35"/>
      <c r="G107" s="35"/>
      <c r="H107" s="35"/>
      <c r="I107" s="35"/>
      <c r="J107" s="35"/>
      <c r="K107" s="35"/>
      <c r="L107" s="35"/>
      <c r="M107" s="35"/>
      <c r="N107" s="35"/>
      <c r="O107" s="35"/>
      <c r="P107" s="35"/>
      <c r="Q107" s="35"/>
      <c r="R107" s="35"/>
      <c r="S107" s="35"/>
      <c r="T107" s="35"/>
    </row>
    <row r="108" spans="1:85" ht="15.75" x14ac:dyDescent="0.25">
      <c r="A108" s="39" t="s">
        <v>61</v>
      </c>
      <c r="B108" s="40">
        <v>-0.36</v>
      </c>
      <c r="C108" s="40">
        <v>0.56000000000000005</v>
      </c>
      <c r="D108" s="40">
        <v>0.63</v>
      </c>
      <c r="F108" s="35"/>
      <c r="G108" s="35"/>
      <c r="H108" s="35"/>
      <c r="I108" s="35"/>
      <c r="J108" s="35"/>
      <c r="K108" s="35"/>
      <c r="L108" s="35"/>
      <c r="M108" s="35"/>
      <c r="N108" s="35"/>
      <c r="O108" s="35"/>
      <c r="P108" s="35"/>
      <c r="Q108" s="35"/>
      <c r="R108" s="35"/>
      <c r="S108" s="35"/>
      <c r="T108" s="35"/>
    </row>
    <row r="109" spans="1:85" ht="15.75" x14ac:dyDescent="0.25">
      <c r="A109" s="39" t="s">
        <v>68</v>
      </c>
      <c r="B109" s="40">
        <v>-0.01</v>
      </c>
      <c r="C109" s="40">
        <v>7.0000000000000007E-2</v>
      </c>
      <c r="D109" s="40">
        <v>0.35</v>
      </c>
      <c r="F109" s="35"/>
      <c r="G109" s="35"/>
      <c r="H109" s="35"/>
      <c r="I109" s="35"/>
      <c r="J109" s="35"/>
      <c r="K109" s="35"/>
      <c r="L109" s="35"/>
      <c r="M109" s="35"/>
      <c r="N109" s="35"/>
      <c r="O109" s="35"/>
      <c r="P109" s="35"/>
      <c r="Q109" s="35"/>
      <c r="R109" s="35"/>
      <c r="S109" s="35"/>
      <c r="T109" s="35"/>
    </row>
    <row r="110" spans="1:85" ht="15.75" x14ac:dyDescent="0.25">
      <c r="A110" s="39" t="s">
        <v>69</v>
      </c>
      <c r="B110" s="40">
        <v>0.15</v>
      </c>
      <c r="C110" s="40">
        <v>0.03</v>
      </c>
      <c r="D110" s="40">
        <v>0.35</v>
      </c>
      <c r="F110" s="35"/>
      <c r="G110" s="35"/>
      <c r="H110" s="35"/>
      <c r="I110" s="35"/>
      <c r="J110" s="35"/>
      <c r="K110" s="35"/>
      <c r="L110" s="35"/>
      <c r="M110" s="35"/>
      <c r="N110" s="35"/>
      <c r="O110" s="35"/>
      <c r="P110" s="35"/>
      <c r="Q110" s="35"/>
      <c r="R110" s="35"/>
      <c r="S110" s="35"/>
      <c r="T110" s="35"/>
    </row>
    <row r="111" spans="1:85" ht="15.75" x14ac:dyDescent="0.25">
      <c r="A111" s="39" t="s">
        <v>31</v>
      </c>
      <c r="B111" s="40">
        <v>0.15</v>
      </c>
      <c r="C111" s="40">
        <v>0.03</v>
      </c>
      <c r="D111" s="40">
        <v>0.43</v>
      </c>
      <c r="F111" s="35"/>
      <c r="G111" s="35"/>
      <c r="H111" s="35"/>
      <c r="I111" s="35"/>
      <c r="J111" s="35"/>
      <c r="K111" s="35"/>
      <c r="L111" s="35"/>
      <c r="M111" s="35"/>
      <c r="N111" s="35"/>
      <c r="O111" s="35"/>
      <c r="P111" s="35"/>
      <c r="Q111" s="35"/>
      <c r="R111" s="35"/>
      <c r="S111" s="35"/>
      <c r="T111" s="35"/>
    </row>
    <row r="112" spans="1:85" ht="15.75" x14ac:dyDescent="0.25">
      <c r="A112" s="39" t="s">
        <v>30</v>
      </c>
      <c r="B112" s="40">
        <v>0.22</v>
      </c>
      <c r="C112" s="40">
        <v>0.06</v>
      </c>
      <c r="D112" s="40">
        <v>0.37</v>
      </c>
      <c r="F112" s="35"/>
      <c r="G112" s="35"/>
      <c r="H112" s="35"/>
      <c r="I112" s="35"/>
      <c r="J112" s="35"/>
      <c r="K112" s="35"/>
      <c r="L112" s="35"/>
      <c r="M112" s="35"/>
      <c r="N112" s="35"/>
      <c r="O112" s="35"/>
      <c r="P112" s="35"/>
      <c r="Q112" s="35"/>
      <c r="R112" s="35"/>
      <c r="S112" s="35"/>
      <c r="T112" s="35"/>
    </row>
    <row r="113" spans="1:20" ht="15.75" x14ac:dyDescent="0.25">
      <c r="A113" s="39" t="s">
        <v>62</v>
      </c>
      <c r="B113" s="40">
        <v>0.31</v>
      </c>
      <c r="C113" s="40">
        <v>-0.12</v>
      </c>
      <c r="D113" s="40">
        <v>0.34</v>
      </c>
      <c r="F113" s="35"/>
      <c r="G113" s="35"/>
      <c r="H113" s="35"/>
      <c r="I113" s="35"/>
      <c r="J113" s="35"/>
      <c r="K113" s="35"/>
      <c r="L113" s="35"/>
      <c r="M113" s="35"/>
      <c r="N113" s="35"/>
      <c r="O113" s="35"/>
      <c r="P113" s="35"/>
      <c r="Q113" s="35"/>
      <c r="R113" s="35"/>
      <c r="S113" s="35"/>
      <c r="T113" s="35"/>
    </row>
    <row r="114" spans="1:20" ht="15.75" x14ac:dyDescent="0.25">
      <c r="A114" s="39" t="s">
        <v>63</v>
      </c>
      <c r="B114" s="40">
        <v>0.18</v>
      </c>
      <c r="C114" s="40">
        <v>0.01</v>
      </c>
      <c r="D114" s="40">
        <v>0.35</v>
      </c>
      <c r="F114" s="35"/>
      <c r="G114" s="35"/>
      <c r="H114" s="35"/>
      <c r="I114" s="35"/>
      <c r="J114" s="35"/>
      <c r="K114" s="35"/>
      <c r="L114" s="35"/>
      <c r="M114" s="35"/>
      <c r="N114" s="35"/>
      <c r="O114" s="35"/>
      <c r="P114" s="35"/>
      <c r="Q114" s="35"/>
      <c r="R114" s="35"/>
      <c r="S114" s="35"/>
      <c r="T114" s="35"/>
    </row>
    <row r="115" spans="1:20" ht="15.75" x14ac:dyDescent="0.25">
      <c r="F115" s="35"/>
      <c r="G115" s="35"/>
      <c r="H115" s="35"/>
      <c r="I115" s="35"/>
      <c r="J115" s="35"/>
      <c r="K115" s="35"/>
      <c r="L115" s="35"/>
      <c r="M115" s="35"/>
      <c r="N115" s="35"/>
      <c r="O115" s="35"/>
      <c r="P115" s="35"/>
      <c r="Q115" s="35"/>
      <c r="R115" s="35"/>
      <c r="S115" s="35"/>
      <c r="T115" s="35"/>
    </row>
    <row r="116" spans="1:20" ht="15.75" x14ac:dyDescent="0.25">
      <c r="F116" s="35"/>
      <c r="G116" s="35"/>
      <c r="H116" s="35"/>
      <c r="I116" s="35"/>
      <c r="J116" s="35"/>
      <c r="K116" s="35"/>
      <c r="L116" s="35"/>
      <c r="M116" s="35"/>
      <c r="N116" s="35"/>
      <c r="O116" s="35"/>
      <c r="P116" s="35"/>
      <c r="Q116" s="35"/>
      <c r="R116" s="35"/>
      <c r="S116" s="35"/>
      <c r="T116" s="35"/>
    </row>
    <row r="117" spans="1:20" ht="15.75" x14ac:dyDescent="0.25">
      <c r="F117" s="35"/>
      <c r="G117" s="35"/>
      <c r="H117" s="35"/>
      <c r="I117" s="35"/>
      <c r="J117" s="35"/>
      <c r="K117" s="35"/>
      <c r="L117" s="35"/>
      <c r="M117" s="35"/>
      <c r="N117" s="35"/>
      <c r="O117" s="35"/>
      <c r="P117" s="35"/>
      <c r="Q117" s="35"/>
      <c r="R117" s="35"/>
      <c r="S117" s="35"/>
      <c r="T117" s="35"/>
    </row>
    <row r="118" spans="1:20" ht="15.75" x14ac:dyDescent="0.25">
      <c r="F118" s="35"/>
      <c r="G118" s="35"/>
      <c r="H118" s="35"/>
      <c r="I118" s="35"/>
      <c r="J118" s="35"/>
      <c r="K118" s="35"/>
      <c r="L118" s="35"/>
      <c r="M118" s="35"/>
      <c r="N118" s="35"/>
      <c r="O118" s="35"/>
      <c r="P118" s="35"/>
      <c r="Q118" s="35"/>
      <c r="R118" s="35"/>
      <c r="S118" s="35"/>
      <c r="T118" s="35"/>
    </row>
    <row r="119" spans="1:20" ht="15.75" x14ac:dyDescent="0.25">
      <c r="F119" s="35"/>
      <c r="G119" s="35"/>
      <c r="H119" s="35"/>
      <c r="I119" s="35"/>
      <c r="J119" s="35"/>
      <c r="K119" s="35"/>
      <c r="L119" s="35"/>
      <c r="M119" s="35"/>
      <c r="N119" s="35"/>
      <c r="O119" s="35"/>
      <c r="P119" s="35"/>
      <c r="Q119" s="35"/>
      <c r="R119" s="35"/>
      <c r="S119" s="35"/>
      <c r="T119" s="35"/>
    </row>
    <row r="120" spans="1:20" ht="15.75" x14ac:dyDescent="0.25">
      <c r="F120" s="35"/>
      <c r="G120" s="35"/>
      <c r="H120" s="35"/>
      <c r="I120" s="35"/>
      <c r="J120" s="35"/>
      <c r="K120" s="35"/>
      <c r="L120" s="35"/>
      <c r="M120" s="35"/>
      <c r="N120" s="35"/>
      <c r="O120" s="35"/>
      <c r="P120" s="35"/>
      <c r="Q120" s="35"/>
      <c r="R120" s="35"/>
      <c r="S120" s="35"/>
      <c r="T120" s="35"/>
    </row>
    <row r="121" spans="1:20" ht="15.75" x14ac:dyDescent="0.25">
      <c r="F121" s="35"/>
      <c r="G121" s="35"/>
      <c r="H121" s="35"/>
      <c r="I121" s="35"/>
      <c r="J121" s="35"/>
      <c r="K121" s="35"/>
      <c r="L121" s="35"/>
      <c r="M121" s="35"/>
      <c r="N121" s="35"/>
      <c r="O121" s="35"/>
      <c r="P121" s="35"/>
      <c r="Q121" s="35"/>
      <c r="R121" s="35"/>
      <c r="S121" s="35"/>
      <c r="T121" s="35"/>
    </row>
    <row r="122" spans="1:20" ht="15.75" x14ac:dyDescent="0.25">
      <c r="F122" s="35"/>
      <c r="G122" s="35"/>
      <c r="H122" s="35"/>
      <c r="I122" s="35"/>
      <c r="J122" s="35"/>
      <c r="K122" s="35"/>
      <c r="L122" s="35"/>
      <c r="M122" s="35"/>
      <c r="N122" s="35"/>
      <c r="O122" s="35"/>
      <c r="P122" s="35"/>
      <c r="Q122" s="35"/>
      <c r="R122" s="35"/>
      <c r="S122" s="35"/>
      <c r="T122" s="35"/>
    </row>
    <row r="123" spans="1:20" ht="15.75" x14ac:dyDescent="0.25">
      <c r="F123" s="35"/>
      <c r="G123" s="35"/>
      <c r="H123" s="35"/>
      <c r="I123" s="35"/>
      <c r="J123" s="35"/>
      <c r="K123" s="35"/>
      <c r="L123" s="35"/>
      <c r="M123" s="35"/>
      <c r="N123" s="35"/>
      <c r="O123" s="35"/>
      <c r="P123" s="35"/>
      <c r="Q123" s="35"/>
      <c r="R123" s="35"/>
      <c r="S123" s="35"/>
      <c r="T123" s="35"/>
    </row>
    <row r="124" spans="1:20" ht="15.75" x14ac:dyDescent="0.25">
      <c r="F124" s="35"/>
      <c r="G124" s="35"/>
      <c r="H124" s="35"/>
      <c r="I124" s="35"/>
      <c r="J124" s="35"/>
      <c r="K124" s="35"/>
      <c r="L124" s="35"/>
      <c r="M124" s="35"/>
      <c r="N124" s="35"/>
      <c r="O124" s="35"/>
      <c r="P124" s="35"/>
      <c r="Q124" s="35"/>
      <c r="R124" s="35"/>
      <c r="S124" s="35"/>
      <c r="T124" s="35"/>
    </row>
    <row r="125" spans="1:20" ht="15.75" x14ac:dyDescent="0.25">
      <c r="F125" s="35"/>
      <c r="G125" s="35"/>
      <c r="H125" s="35"/>
      <c r="I125" s="35"/>
      <c r="J125" s="35"/>
      <c r="K125" s="35"/>
      <c r="L125" s="35"/>
      <c r="M125" s="35"/>
      <c r="N125" s="35"/>
      <c r="O125" s="35"/>
      <c r="P125" s="35"/>
      <c r="Q125" s="35"/>
      <c r="R125" s="35"/>
      <c r="S125" s="35"/>
      <c r="T125" s="35"/>
    </row>
    <row r="126" spans="1:20" ht="15.75" x14ac:dyDescent="0.25">
      <c r="F126" s="35"/>
      <c r="G126" s="35"/>
      <c r="H126" s="35"/>
      <c r="I126" s="35"/>
      <c r="J126" s="35"/>
      <c r="K126" s="35"/>
      <c r="L126" s="35"/>
      <c r="M126" s="35"/>
      <c r="N126" s="35"/>
      <c r="O126" s="35"/>
      <c r="P126" s="35"/>
      <c r="Q126" s="35"/>
      <c r="R126" s="35"/>
      <c r="S126" s="35"/>
      <c r="T126" s="35"/>
    </row>
    <row r="127" spans="1:20" ht="15.75" x14ac:dyDescent="0.25">
      <c r="F127" s="35"/>
      <c r="G127" s="35"/>
      <c r="H127" s="35"/>
      <c r="I127" s="35"/>
      <c r="J127" s="35"/>
      <c r="K127" s="35"/>
      <c r="L127" s="35"/>
      <c r="M127" s="35"/>
      <c r="N127" s="35"/>
      <c r="O127" s="35"/>
      <c r="P127" s="35"/>
      <c r="Q127" s="35"/>
      <c r="R127" s="35"/>
      <c r="S127" s="35"/>
      <c r="T127" s="35"/>
    </row>
    <row r="128" spans="1:20" ht="15.75" x14ac:dyDescent="0.25">
      <c r="F128" s="35"/>
      <c r="G128" s="35"/>
      <c r="H128" s="35"/>
      <c r="I128" s="35"/>
      <c r="J128" s="35"/>
      <c r="K128" s="35"/>
      <c r="L128" s="35"/>
      <c r="M128" s="35"/>
      <c r="N128" s="35"/>
      <c r="O128" s="35"/>
      <c r="P128" s="35"/>
      <c r="Q128" s="35"/>
      <c r="R128" s="35"/>
      <c r="S128" s="35"/>
      <c r="T128" s="35"/>
    </row>
    <row r="129" spans="6:20" ht="15.75" x14ac:dyDescent="0.25">
      <c r="F129" s="35"/>
      <c r="G129" s="35"/>
      <c r="H129" s="35"/>
      <c r="I129" s="35"/>
      <c r="J129" s="35"/>
      <c r="K129" s="35"/>
      <c r="L129" s="35"/>
      <c r="M129" s="35"/>
      <c r="N129" s="35"/>
      <c r="O129" s="35"/>
      <c r="P129" s="35"/>
      <c r="Q129" s="35"/>
      <c r="R129" s="35"/>
      <c r="S129" s="35"/>
      <c r="T129" s="35"/>
    </row>
    <row r="130" spans="6:20" x14ac:dyDescent="0.25">
      <c r="F130" s="49" t="s">
        <v>77</v>
      </c>
      <c r="G130" s="49"/>
      <c r="H130" s="49"/>
      <c r="I130" s="49"/>
      <c r="J130" s="49"/>
      <c r="K130" s="49"/>
      <c r="L130" s="49"/>
      <c r="M130" s="49"/>
      <c r="N130" s="49"/>
      <c r="O130" s="49"/>
      <c r="P130" s="49"/>
      <c r="Q130" s="49"/>
      <c r="R130" s="49"/>
      <c r="S130" s="49"/>
      <c r="T130" s="49"/>
    </row>
    <row r="131" spans="6:20" x14ac:dyDescent="0.25">
      <c r="F131" s="49"/>
      <c r="G131" s="49"/>
      <c r="H131" s="49"/>
      <c r="I131" s="49"/>
      <c r="J131" s="49"/>
      <c r="K131" s="49"/>
      <c r="L131" s="49"/>
      <c r="M131" s="49"/>
      <c r="N131" s="49"/>
      <c r="O131" s="49"/>
      <c r="P131" s="49"/>
      <c r="Q131" s="49"/>
      <c r="R131" s="49"/>
      <c r="S131" s="49"/>
      <c r="T131" s="49"/>
    </row>
    <row r="132" spans="6:20" x14ac:dyDescent="0.25">
      <c r="F132" s="49"/>
      <c r="G132" s="49"/>
      <c r="H132" s="49"/>
      <c r="I132" s="49"/>
      <c r="J132" s="49"/>
      <c r="K132" s="49"/>
      <c r="L132" s="49"/>
      <c r="M132" s="49"/>
      <c r="N132" s="49"/>
      <c r="O132" s="49"/>
      <c r="P132" s="49"/>
      <c r="Q132" s="49"/>
      <c r="R132" s="49"/>
      <c r="S132" s="49"/>
      <c r="T132" s="49"/>
    </row>
    <row r="133" spans="6:20" x14ac:dyDescent="0.25">
      <c r="F133" s="49"/>
      <c r="G133" s="49"/>
      <c r="H133" s="49"/>
      <c r="I133" s="49"/>
      <c r="J133" s="49"/>
      <c r="K133" s="49"/>
      <c r="L133" s="49"/>
      <c r="M133" s="49"/>
      <c r="N133" s="49"/>
      <c r="O133" s="49"/>
      <c r="P133" s="49"/>
      <c r="Q133" s="49"/>
      <c r="R133" s="49"/>
      <c r="S133" s="49"/>
      <c r="T133" s="49"/>
    </row>
    <row r="134" spans="6:20" x14ac:dyDescent="0.25">
      <c r="F134" s="49"/>
      <c r="G134" s="49"/>
      <c r="H134" s="49"/>
      <c r="I134" s="49"/>
      <c r="J134" s="49"/>
      <c r="K134" s="49"/>
      <c r="L134" s="49"/>
      <c r="M134" s="49"/>
      <c r="N134" s="49"/>
      <c r="O134" s="49"/>
      <c r="P134" s="49"/>
      <c r="Q134" s="49"/>
      <c r="R134" s="49"/>
      <c r="S134" s="49"/>
      <c r="T134" s="49"/>
    </row>
    <row r="135" spans="6:20" ht="15.75" x14ac:dyDescent="0.25">
      <c r="F135" s="46" t="s">
        <v>78</v>
      </c>
      <c r="G135" s="35"/>
      <c r="H135" s="35"/>
      <c r="I135" s="35"/>
      <c r="J135" s="35"/>
      <c r="K135" s="35"/>
      <c r="L135" s="35"/>
      <c r="M135" s="35"/>
      <c r="N135" s="35"/>
      <c r="O135" s="35"/>
      <c r="P135" s="35"/>
      <c r="Q135" s="35"/>
      <c r="R135" s="35"/>
      <c r="S135" s="35"/>
      <c r="T135" s="35"/>
    </row>
  </sheetData>
  <mergeCells count="35">
    <mergeCell ref="A65:A74"/>
    <mergeCell ref="F130:T134"/>
    <mergeCell ref="A78:A92"/>
    <mergeCell ref="BM76:CG76"/>
    <mergeCell ref="AR76:BL76"/>
    <mergeCell ref="W76:AQ76"/>
    <mergeCell ref="B76:V76"/>
    <mergeCell ref="B94:V94"/>
    <mergeCell ref="W94:AQ94"/>
    <mergeCell ref="AR94:BL94"/>
    <mergeCell ref="BM94:CG94"/>
    <mergeCell ref="BM63:CG63"/>
    <mergeCell ref="A18:A27"/>
    <mergeCell ref="B29:V29"/>
    <mergeCell ref="W29:AQ29"/>
    <mergeCell ref="AR29:BL29"/>
    <mergeCell ref="BM29:CG29"/>
    <mergeCell ref="A50:A61"/>
    <mergeCell ref="BM48:CG48"/>
    <mergeCell ref="A3:A14"/>
    <mergeCell ref="B63:V63"/>
    <mergeCell ref="W63:AQ63"/>
    <mergeCell ref="AR63:BL63"/>
    <mergeCell ref="A31:A45"/>
    <mergeCell ref="B48:V48"/>
    <mergeCell ref="W48:AQ48"/>
    <mergeCell ref="AR48:BL48"/>
    <mergeCell ref="B16:V16"/>
    <mergeCell ref="W16:AQ16"/>
    <mergeCell ref="AR16:BL16"/>
    <mergeCell ref="BM16:CG16"/>
    <mergeCell ref="B1:V1"/>
    <mergeCell ref="W1:AQ1"/>
    <mergeCell ref="AR1:BL1"/>
    <mergeCell ref="BM1:CG1"/>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zoomScaleNormal="100" workbookViewId="0"/>
  </sheetViews>
  <sheetFormatPr defaultColWidth="0" defaultRowHeight="15" zeroHeight="1" x14ac:dyDescent="0.25"/>
  <cols>
    <col min="1" max="16" width="9.140625" customWidth="1"/>
    <col min="17" max="17" width="2.140625" customWidth="1"/>
    <col min="18" max="18" width="9.140625" customWidth="1"/>
    <col min="19" max="16384" width="9.140625" hidden="1"/>
  </cols>
  <sheetData>
    <row r="1" spans="1:18" ht="18.75" x14ac:dyDescent="0.25">
      <c r="A1" s="43" t="s">
        <v>70</v>
      </c>
      <c r="B1" s="1"/>
      <c r="C1" s="1"/>
      <c r="D1" s="1"/>
      <c r="E1" s="1"/>
      <c r="F1" s="1"/>
      <c r="G1" s="1"/>
      <c r="H1" s="1"/>
      <c r="I1" s="1"/>
      <c r="J1" s="1"/>
      <c r="K1" s="1"/>
      <c r="L1" s="1"/>
      <c r="M1" s="1"/>
      <c r="N1" s="1"/>
      <c r="O1" s="1"/>
      <c r="P1" s="1"/>
      <c r="Q1" s="1"/>
      <c r="R1" s="1"/>
    </row>
    <row r="2" spans="1:18" x14ac:dyDescent="0.25">
      <c r="A2" s="1"/>
      <c r="B2" s="1"/>
      <c r="C2" s="1"/>
      <c r="D2" s="1"/>
      <c r="E2" s="1"/>
      <c r="F2" s="1"/>
      <c r="G2" s="1"/>
      <c r="H2" s="1"/>
      <c r="I2" s="1"/>
      <c r="J2" s="1"/>
      <c r="K2" s="1"/>
      <c r="L2" s="1"/>
      <c r="M2" s="1"/>
      <c r="N2" s="1"/>
      <c r="O2" s="1"/>
      <c r="P2" s="1"/>
      <c r="Q2" s="1"/>
      <c r="R2" s="1"/>
    </row>
    <row r="3" spans="1:18" x14ac:dyDescent="0.25">
      <c r="A3" s="1"/>
      <c r="B3" s="1"/>
      <c r="C3" s="1"/>
      <c r="D3" s="1"/>
      <c r="E3" s="1"/>
      <c r="F3" s="1"/>
      <c r="G3" s="1"/>
      <c r="H3" s="1"/>
      <c r="I3" s="1"/>
      <c r="J3" s="1"/>
      <c r="K3" s="1"/>
      <c r="L3" s="1"/>
      <c r="M3" s="1"/>
      <c r="N3" s="1"/>
      <c r="O3" s="1"/>
      <c r="P3" s="1"/>
      <c r="Q3" s="1"/>
      <c r="R3" s="1"/>
    </row>
    <row r="4" spans="1:18" x14ac:dyDescent="0.25">
      <c r="A4" s="1"/>
      <c r="B4" s="1"/>
      <c r="C4" s="1"/>
      <c r="D4" s="1"/>
      <c r="E4" s="1"/>
      <c r="F4" s="1"/>
      <c r="G4" s="1"/>
      <c r="H4" s="1"/>
      <c r="I4" s="1"/>
      <c r="J4" s="1"/>
      <c r="K4" s="1"/>
      <c r="L4" s="1"/>
      <c r="M4" s="1"/>
      <c r="N4" s="1"/>
      <c r="O4" s="1"/>
      <c r="P4" s="1"/>
      <c r="Q4" s="1"/>
      <c r="R4" s="1"/>
    </row>
    <row r="5" spans="1:18" x14ac:dyDescent="0.25">
      <c r="A5" s="1"/>
      <c r="B5" s="1"/>
      <c r="C5" s="1"/>
      <c r="D5" s="1"/>
      <c r="E5" s="1"/>
      <c r="F5" s="1"/>
      <c r="G5" s="1"/>
      <c r="H5" s="1"/>
      <c r="I5" s="1"/>
      <c r="J5" s="1"/>
      <c r="K5" s="1"/>
      <c r="L5" s="1"/>
      <c r="M5" s="1"/>
      <c r="N5" s="1"/>
      <c r="O5" s="1"/>
      <c r="P5" s="1"/>
      <c r="Q5" s="1"/>
      <c r="R5" s="1"/>
    </row>
    <row r="6" spans="1:18" x14ac:dyDescent="0.25">
      <c r="A6" s="1"/>
      <c r="B6" s="1"/>
      <c r="C6" s="1"/>
      <c r="D6" s="1"/>
      <c r="E6" s="1"/>
      <c r="F6" s="1"/>
      <c r="G6" s="1"/>
      <c r="H6" s="1"/>
      <c r="I6" s="1"/>
      <c r="J6" s="1"/>
      <c r="K6" s="1"/>
      <c r="L6" s="1"/>
      <c r="M6" s="1"/>
      <c r="N6" s="1"/>
      <c r="O6" s="1"/>
      <c r="P6" s="1"/>
      <c r="Q6" s="1"/>
      <c r="R6" s="1"/>
    </row>
    <row r="7" spans="1:18" x14ac:dyDescent="0.25">
      <c r="A7" s="1"/>
      <c r="B7" s="1"/>
      <c r="C7" s="1"/>
      <c r="D7" s="1"/>
      <c r="E7" s="1"/>
      <c r="F7" s="1"/>
      <c r="G7" s="1"/>
      <c r="H7" s="1"/>
      <c r="I7" s="1"/>
      <c r="J7" s="1"/>
      <c r="K7" s="1"/>
      <c r="L7" s="1"/>
      <c r="M7" s="1"/>
      <c r="N7" s="1"/>
      <c r="O7" s="1"/>
      <c r="P7" s="1"/>
      <c r="Q7" s="1"/>
      <c r="R7" s="1"/>
    </row>
    <row r="8" spans="1:18" x14ac:dyDescent="0.25">
      <c r="A8" s="1"/>
      <c r="B8" s="1"/>
      <c r="C8" s="1"/>
      <c r="D8" s="1"/>
      <c r="E8" s="1"/>
      <c r="F8" s="1"/>
      <c r="G8" s="1"/>
      <c r="H8" s="1"/>
      <c r="I8" s="1"/>
      <c r="J8" s="1"/>
      <c r="K8" s="1"/>
      <c r="L8" s="1"/>
      <c r="M8" s="1"/>
      <c r="N8" s="1"/>
      <c r="O8" s="1"/>
      <c r="P8" s="1"/>
      <c r="Q8" s="1"/>
      <c r="R8" s="1"/>
    </row>
    <row r="9" spans="1:18" x14ac:dyDescent="0.25">
      <c r="A9" s="1"/>
      <c r="B9" s="1"/>
      <c r="C9" s="1"/>
      <c r="D9" s="1"/>
      <c r="E9" s="1"/>
      <c r="F9" s="1"/>
      <c r="G9" s="1"/>
      <c r="H9" s="1"/>
      <c r="I9" s="1"/>
      <c r="J9" s="1"/>
      <c r="K9" s="1"/>
      <c r="L9" s="1"/>
      <c r="M9" s="1"/>
      <c r="N9" s="1"/>
      <c r="O9" s="1"/>
      <c r="P9" s="1"/>
      <c r="Q9" s="1"/>
      <c r="R9" s="1"/>
    </row>
    <row r="10" spans="1:18" x14ac:dyDescent="0.25">
      <c r="A10" s="1"/>
      <c r="B10" s="1"/>
      <c r="C10" s="1"/>
      <c r="D10" s="1"/>
      <c r="E10" s="1"/>
      <c r="F10" s="1"/>
      <c r="G10" s="1"/>
      <c r="H10" s="1"/>
      <c r="I10" s="1"/>
      <c r="J10" s="1"/>
      <c r="K10" s="1"/>
      <c r="L10" s="1"/>
      <c r="M10" s="1"/>
      <c r="N10" s="1"/>
      <c r="O10" s="1"/>
      <c r="P10" s="1"/>
      <c r="Q10" s="1"/>
      <c r="R10" s="1"/>
    </row>
    <row r="11" spans="1:18" x14ac:dyDescent="0.25">
      <c r="A11" s="1"/>
      <c r="B11" s="1"/>
      <c r="C11" s="1"/>
      <c r="D11" s="1"/>
      <c r="E11" s="1"/>
      <c r="F11" s="1"/>
      <c r="G11" s="1"/>
      <c r="H11" s="1"/>
      <c r="I11" s="1"/>
      <c r="J11" s="1"/>
      <c r="K11" s="1"/>
      <c r="L11" s="1"/>
      <c r="M11" s="1"/>
      <c r="N11" s="1"/>
      <c r="O11" s="1"/>
      <c r="P11" s="1"/>
      <c r="Q11" s="1"/>
      <c r="R11" s="1"/>
    </row>
    <row r="12" spans="1:18" x14ac:dyDescent="0.25">
      <c r="A12" s="1"/>
      <c r="B12" s="1"/>
      <c r="C12" s="1"/>
      <c r="D12" s="1"/>
      <c r="E12" s="1"/>
      <c r="F12" s="1"/>
      <c r="G12" s="1"/>
      <c r="H12" s="1"/>
      <c r="I12" s="1"/>
      <c r="J12" s="1"/>
      <c r="K12" s="1"/>
      <c r="L12" s="1"/>
      <c r="M12" s="1"/>
      <c r="N12" s="1"/>
      <c r="O12" s="1"/>
      <c r="P12" s="1"/>
      <c r="Q12" s="1"/>
      <c r="R12" s="1"/>
    </row>
    <row r="13" spans="1:18" x14ac:dyDescent="0.25">
      <c r="A13" s="1"/>
      <c r="B13" s="1"/>
      <c r="C13" s="1"/>
      <c r="D13" s="1"/>
      <c r="E13" s="1"/>
      <c r="F13" s="1"/>
      <c r="G13" s="1"/>
      <c r="H13" s="1"/>
      <c r="I13" s="1"/>
      <c r="J13" s="1"/>
      <c r="K13" s="1"/>
      <c r="L13" s="1"/>
      <c r="M13" s="1"/>
      <c r="N13" s="1"/>
      <c r="O13" s="1"/>
      <c r="P13" s="1"/>
      <c r="Q13" s="1"/>
      <c r="R13" s="1"/>
    </row>
    <row r="14" spans="1:18" x14ac:dyDescent="0.25">
      <c r="A14" s="1"/>
      <c r="B14" s="1"/>
      <c r="C14" s="1"/>
      <c r="D14" s="1"/>
      <c r="E14" s="1"/>
      <c r="F14" s="1"/>
      <c r="G14" s="1"/>
      <c r="H14" s="1"/>
      <c r="I14" s="1"/>
      <c r="J14" s="1"/>
      <c r="K14" s="1"/>
      <c r="L14" s="1"/>
      <c r="M14" s="1"/>
      <c r="N14" s="1"/>
      <c r="O14" s="1"/>
      <c r="P14" s="1"/>
      <c r="Q14" s="1"/>
      <c r="R14" s="1"/>
    </row>
    <row r="15" spans="1:18" x14ac:dyDescent="0.25">
      <c r="A15" s="1"/>
      <c r="B15" s="1"/>
      <c r="C15" s="1"/>
      <c r="D15" s="1"/>
      <c r="E15" s="1"/>
      <c r="F15" s="1"/>
      <c r="G15" s="1"/>
      <c r="H15" s="1"/>
      <c r="I15" s="1"/>
      <c r="J15" s="1"/>
      <c r="K15" s="1"/>
      <c r="L15" s="1"/>
      <c r="M15" s="1"/>
      <c r="N15" s="1"/>
      <c r="O15" s="1"/>
      <c r="P15" s="1"/>
      <c r="Q15" s="1"/>
      <c r="R15" s="1"/>
    </row>
    <row r="16" spans="1:18" x14ac:dyDescent="0.25">
      <c r="A16" s="1"/>
      <c r="B16" s="1"/>
      <c r="C16" s="1"/>
      <c r="D16" s="1"/>
      <c r="E16" s="1"/>
      <c r="F16" s="1"/>
      <c r="G16" s="1"/>
      <c r="H16" s="1"/>
      <c r="I16" s="1"/>
      <c r="J16" s="1"/>
      <c r="K16" s="1"/>
      <c r="L16" s="1"/>
      <c r="M16" s="1"/>
      <c r="N16" s="1"/>
      <c r="O16" s="1"/>
      <c r="P16" s="1"/>
      <c r="Q16" s="1"/>
      <c r="R16" s="1"/>
    </row>
    <row r="17" spans="1:18" ht="9" customHeight="1" x14ac:dyDescent="0.25">
      <c r="A17" s="1"/>
      <c r="B17" s="1"/>
      <c r="C17" s="1"/>
      <c r="D17" s="1"/>
      <c r="E17" s="1"/>
      <c r="F17" s="1"/>
      <c r="G17" s="1"/>
      <c r="H17" s="1"/>
      <c r="I17" s="1"/>
      <c r="J17" s="1"/>
      <c r="K17" s="1"/>
      <c r="L17" s="1"/>
      <c r="M17" s="1"/>
      <c r="N17" s="1"/>
      <c r="O17" s="1"/>
      <c r="P17" s="1"/>
      <c r="Q17" s="1"/>
      <c r="R17" s="1"/>
    </row>
    <row r="18" spans="1:18" x14ac:dyDescent="0.25">
      <c r="A18" s="1"/>
      <c r="B18" s="1"/>
      <c r="C18" s="1"/>
      <c r="D18" s="1"/>
      <c r="E18" s="1"/>
      <c r="F18" s="1"/>
      <c r="G18" s="1"/>
      <c r="H18" s="1"/>
      <c r="I18" s="1"/>
      <c r="J18" s="1"/>
      <c r="K18" s="1"/>
      <c r="L18" s="1"/>
      <c r="M18" s="1"/>
      <c r="N18" s="1"/>
      <c r="O18" s="1"/>
      <c r="P18" s="1"/>
      <c r="Q18" s="1"/>
      <c r="R18" s="1"/>
    </row>
    <row r="19" spans="1:18" s="1" customFormat="1" ht="15" customHeight="1" x14ac:dyDescent="0.25"/>
    <row r="20" spans="1:18" s="1" customFormat="1" x14ac:dyDescent="0.25"/>
    <row r="21" spans="1:18" s="1" customFormat="1" x14ac:dyDescent="0.25"/>
    <row r="22" spans="1:18" s="1" customFormat="1" x14ac:dyDescent="0.25">
      <c r="A22" s="44"/>
      <c r="B22" s="44"/>
      <c r="C22" s="44"/>
      <c r="D22" s="44"/>
      <c r="E22" s="44"/>
      <c r="F22" s="44"/>
      <c r="G22" s="44"/>
      <c r="H22" s="44"/>
      <c r="I22" s="44"/>
      <c r="J22" s="44"/>
      <c r="K22" s="44"/>
      <c r="L22" s="44"/>
      <c r="M22" s="44"/>
      <c r="N22" s="44"/>
      <c r="O22" s="44"/>
      <c r="P22" s="44"/>
      <c r="Q22" s="44"/>
      <c r="R22" s="44"/>
    </row>
    <row r="23" spans="1:18" s="50" customFormat="1" x14ac:dyDescent="0.25">
      <c r="A23" s="50" t="s">
        <v>73</v>
      </c>
    </row>
    <row r="24" spans="1:18" s="50" customFormat="1" ht="15" customHeight="1" x14ac:dyDescent="0.25"/>
    <row r="25" spans="1:18" s="50" customFormat="1" x14ac:dyDescent="0.25"/>
    <row r="26" spans="1:18" s="50" customFormat="1" x14ac:dyDescent="0.25"/>
    <row r="27" spans="1:18" hidden="1" x14ac:dyDescent="0.25">
      <c r="A27" s="1"/>
      <c r="B27" s="1"/>
      <c r="C27" s="1"/>
      <c r="D27" s="1"/>
      <c r="E27" s="1"/>
      <c r="F27" s="1"/>
      <c r="G27" s="1"/>
      <c r="H27" s="1"/>
      <c r="I27" s="1"/>
      <c r="J27" s="1"/>
      <c r="K27" s="1"/>
      <c r="L27" s="1"/>
      <c r="M27" s="1"/>
      <c r="N27" s="1"/>
      <c r="O27" s="1"/>
      <c r="P27" s="1"/>
      <c r="Q27" s="1"/>
      <c r="R27" s="1"/>
    </row>
    <row r="28" spans="1:18" hidden="1" x14ac:dyDescent="0.25">
      <c r="A28" s="1"/>
      <c r="B28" s="1"/>
      <c r="C28" s="1"/>
      <c r="D28" s="1"/>
      <c r="E28" s="1"/>
      <c r="F28" s="1"/>
      <c r="G28" s="1"/>
      <c r="H28" s="1"/>
      <c r="I28" s="1"/>
      <c r="J28" s="1"/>
      <c r="K28" s="1"/>
      <c r="L28" s="1"/>
      <c r="M28" s="1"/>
      <c r="N28" s="1"/>
      <c r="O28" s="1"/>
      <c r="P28" s="1"/>
      <c r="Q28" s="1"/>
      <c r="R28" s="1"/>
    </row>
    <row r="29" spans="1:18" hidden="1" x14ac:dyDescent="0.25">
      <c r="A29" s="1"/>
      <c r="B29" s="1"/>
      <c r="C29" s="1"/>
      <c r="D29" s="1"/>
      <c r="E29" s="1"/>
      <c r="F29" s="1"/>
      <c r="G29" s="1"/>
      <c r="H29" s="1"/>
      <c r="I29" s="1"/>
      <c r="J29" s="1"/>
      <c r="K29" s="1"/>
      <c r="L29" s="1"/>
      <c r="M29" s="1"/>
      <c r="N29" s="1"/>
      <c r="O29" s="1"/>
      <c r="P29" s="1"/>
      <c r="Q29" s="1"/>
      <c r="R29" s="1"/>
    </row>
    <row r="30" spans="1:18" hidden="1" x14ac:dyDescent="0.25">
      <c r="A30" s="1"/>
      <c r="B30" s="1"/>
      <c r="C30" s="1"/>
      <c r="D30" s="1"/>
      <c r="E30" s="1"/>
      <c r="F30" s="1"/>
      <c r="G30" s="1"/>
      <c r="H30" s="1"/>
      <c r="I30" s="1"/>
      <c r="J30" s="1"/>
      <c r="K30" s="1"/>
      <c r="L30" s="1"/>
      <c r="M30" s="1"/>
      <c r="N30" s="1"/>
      <c r="O30" s="1"/>
      <c r="P30" s="1"/>
      <c r="Q30" s="1"/>
      <c r="R30" s="1"/>
    </row>
    <row r="31" spans="1:18" hidden="1" x14ac:dyDescent="0.25">
      <c r="A31" s="1"/>
      <c r="B31" s="1"/>
      <c r="C31" s="1"/>
      <c r="D31" s="1"/>
      <c r="E31" s="1"/>
      <c r="F31" s="1"/>
      <c r="G31" s="1"/>
      <c r="H31" s="1"/>
      <c r="I31" s="1"/>
      <c r="J31" s="1"/>
      <c r="K31" s="1"/>
      <c r="L31" s="1"/>
      <c r="M31" s="1"/>
      <c r="N31" s="1"/>
      <c r="O31" s="1"/>
      <c r="P31" s="1"/>
      <c r="Q31" s="1"/>
      <c r="R31" s="1"/>
    </row>
    <row r="32" spans="1:18" ht="8.25" hidden="1" customHeight="1" x14ac:dyDescent="0.25">
      <c r="A32" s="1"/>
      <c r="B32" s="1"/>
      <c r="C32" s="1"/>
      <c r="D32" s="1"/>
      <c r="E32" s="1"/>
      <c r="F32" s="1"/>
      <c r="G32" s="1"/>
      <c r="H32" s="1"/>
      <c r="I32" s="1"/>
      <c r="J32" s="1"/>
      <c r="K32" s="1"/>
      <c r="L32" s="1"/>
      <c r="M32" s="1"/>
      <c r="N32" s="1"/>
      <c r="O32" s="1"/>
      <c r="P32" s="1"/>
      <c r="Q32" s="1"/>
      <c r="R32" s="1"/>
    </row>
    <row r="33" spans="1:18" hidden="1" x14ac:dyDescent="0.25">
      <c r="A33" s="1"/>
      <c r="B33" s="1"/>
      <c r="C33" s="1"/>
      <c r="D33" s="1"/>
      <c r="E33" s="1"/>
      <c r="F33" s="1"/>
      <c r="G33" s="1"/>
      <c r="H33" s="1"/>
      <c r="I33" s="1"/>
      <c r="J33" s="1"/>
      <c r="K33" s="1"/>
      <c r="L33" s="1"/>
      <c r="M33" s="1"/>
      <c r="N33" s="1"/>
      <c r="O33" s="1"/>
      <c r="P33" s="1"/>
      <c r="Q33" s="1"/>
      <c r="R33" s="1"/>
    </row>
    <row r="34" spans="1:18" hidden="1" x14ac:dyDescent="0.25">
      <c r="A34" s="1"/>
      <c r="B34" s="1"/>
      <c r="C34" s="1"/>
      <c r="D34" s="1"/>
      <c r="E34" s="1"/>
      <c r="F34" s="1"/>
      <c r="G34" s="1"/>
      <c r="H34" s="1"/>
      <c r="I34" s="1"/>
      <c r="J34" s="1"/>
      <c r="K34" s="1"/>
      <c r="L34" s="1"/>
      <c r="M34" s="1"/>
      <c r="N34" s="1"/>
      <c r="O34" s="1"/>
      <c r="P34" s="1"/>
      <c r="Q34" s="1"/>
      <c r="R34" s="1"/>
    </row>
  </sheetData>
  <mergeCells count="1">
    <mergeCell ref="A23:XFD2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60"/>
  <sheetViews>
    <sheetView zoomScale="90" zoomScaleNormal="90" workbookViewId="0">
      <pane xSplit="23" ySplit="2" topLeftCell="X3" activePane="bottomRight" state="frozen"/>
      <selection activeCell="E18" sqref="E18"/>
      <selection pane="topRight" activeCell="E18" sqref="E18"/>
      <selection pane="bottomLeft" activeCell="E18" sqref="E18"/>
      <selection pane="bottomRight"/>
    </sheetView>
  </sheetViews>
  <sheetFormatPr defaultColWidth="9.140625" defaultRowHeight="15" x14ac:dyDescent="0.25"/>
  <cols>
    <col min="23" max="23" width="6.42578125" customWidth="1"/>
    <col min="24" max="25" width="9.28515625" bestFit="1" customWidth="1"/>
    <col min="26" max="26" width="12.7109375" customWidth="1"/>
    <col min="27" max="28" width="9.28515625" bestFit="1" customWidth="1"/>
    <col min="29" max="30" width="9.28515625" customWidth="1"/>
    <col min="31" max="33" width="9.28515625" bestFit="1" customWidth="1"/>
    <col min="34" max="35" width="11.85546875" customWidth="1"/>
    <col min="36" max="36" width="9.28515625" bestFit="1" customWidth="1"/>
    <col min="37" max="38" width="9.28515625" customWidth="1"/>
    <col min="39" max="41" width="9.28515625" bestFit="1" customWidth="1"/>
    <col min="42" max="45" width="10.7109375" customWidth="1"/>
    <col min="46" max="47" width="9.28515625" bestFit="1" customWidth="1"/>
    <col min="48" max="48" width="3.85546875" customWidth="1"/>
    <col min="49" max="50" width="9.28515625" bestFit="1" customWidth="1"/>
    <col min="51" max="51" width="12.7109375" bestFit="1" customWidth="1"/>
  </cols>
  <sheetData>
    <row r="1" spans="1:51" ht="19.5" thickBot="1" x14ac:dyDescent="0.3">
      <c r="A1" s="41" t="s">
        <v>74</v>
      </c>
      <c r="B1" s="1"/>
      <c r="C1" s="1"/>
      <c r="D1" s="1"/>
      <c r="E1" s="1"/>
      <c r="F1" s="1"/>
      <c r="G1" s="1"/>
      <c r="H1" s="1"/>
      <c r="I1" s="1"/>
      <c r="J1" s="1"/>
      <c r="K1" s="1"/>
      <c r="L1" s="1"/>
      <c r="M1" s="1"/>
      <c r="N1" s="1"/>
      <c r="O1" s="1"/>
      <c r="P1" s="1"/>
      <c r="Q1" s="1"/>
      <c r="R1" s="1"/>
      <c r="S1" s="1"/>
      <c r="T1" s="1"/>
      <c r="U1" s="1"/>
      <c r="V1" s="1"/>
      <c r="W1" s="53" t="s">
        <v>38</v>
      </c>
      <c r="X1" s="55" t="s">
        <v>39</v>
      </c>
      <c r="Y1" s="56"/>
      <c r="Z1" s="57"/>
      <c r="AA1" s="57"/>
      <c r="AB1" s="57"/>
      <c r="AC1" s="57"/>
      <c r="AD1" s="57"/>
      <c r="AE1" s="57"/>
      <c r="AF1" s="58" t="s">
        <v>40</v>
      </c>
      <c r="AG1" s="59"/>
      <c r="AH1" s="60"/>
      <c r="AI1" s="60"/>
      <c r="AJ1" s="60"/>
      <c r="AK1" s="60"/>
      <c r="AL1" s="60"/>
      <c r="AM1" s="60"/>
      <c r="AN1" s="61" t="s">
        <v>41</v>
      </c>
      <c r="AO1" s="61"/>
      <c r="AP1" s="61"/>
      <c r="AQ1" s="61"/>
      <c r="AR1" s="61"/>
      <c r="AS1" s="61"/>
      <c r="AT1" s="61"/>
      <c r="AU1" s="62"/>
    </row>
    <row r="2" spans="1:51" ht="15.75" thickBot="1" x14ac:dyDescent="0.3">
      <c r="A2" s="1"/>
      <c r="B2" s="1"/>
      <c r="C2" s="1"/>
      <c r="D2" s="1"/>
      <c r="E2" s="1"/>
      <c r="F2" s="1"/>
      <c r="G2" s="1"/>
      <c r="H2" s="1"/>
      <c r="I2" s="1"/>
      <c r="J2" s="1"/>
      <c r="K2" s="1"/>
      <c r="L2" s="1"/>
      <c r="M2" s="1"/>
      <c r="N2" s="1"/>
      <c r="O2" s="1"/>
      <c r="P2" s="1"/>
      <c r="Q2" s="1"/>
      <c r="R2" s="1"/>
      <c r="S2" s="1"/>
      <c r="T2" s="1"/>
      <c r="U2" s="1"/>
      <c r="V2" s="1"/>
      <c r="W2" s="54"/>
      <c r="X2" s="13" t="s">
        <v>42</v>
      </c>
      <c r="Y2" s="14" t="s">
        <v>43</v>
      </c>
      <c r="Z2" s="15" t="s">
        <v>44</v>
      </c>
      <c r="AA2" s="16" t="s">
        <v>45</v>
      </c>
      <c r="AB2" s="15" t="s">
        <v>46</v>
      </c>
      <c r="AC2" s="17" t="s">
        <v>47</v>
      </c>
      <c r="AD2" s="17"/>
      <c r="AE2" s="18" t="s">
        <v>48</v>
      </c>
      <c r="AF2" s="19" t="s">
        <v>42</v>
      </c>
      <c r="AG2" s="20" t="s">
        <v>43</v>
      </c>
      <c r="AH2" s="21" t="s">
        <v>44</v>
      </c>
      <c r="AI2" s="22" t="s">
        <v>45</v>
      </c>
      <c r="AJ2" s="21" t="s">
        <v>46</v>
      </c>
      <c r="AK2" s="23" t="s">
        <v>47</v>
      </c>
      <c r="AL2" s="23" t="s">
        <v>49</v>
      </c>
      <c r="AM2" s="24" t="s">
        <v>48</v>
      </c>
      <c r="AN2" s="25" t="s">
        <v>42</v>
      </c>
      <c r="AO2" s="26" t="s">
        <v>43</v>
      </c>
      <c r="AP2" s="25" t="s">
        <v>44</v>
      </c>
      <c r="AQ2" s="26" t="s">
        <v>45</v>
      </c>
      <c r="AR2" s="25" t="s">
        <v>47</v>
      </c>
      <c r="AS2" s="25" t="s">
        <v>49</v>
      </c>
      <c r="AT2" s="25" t="s">
        <v>46</v>
      </c>
      <c r="AU2" s="27" t="s">
        <v>48</v>
      </c>
      <c r="AW2" t="s">
        <v>50</v>
      </c>
      <c r="AX2" t="s">
        <v>50</v>
      </c>
      <c r="AY2" t="s">
        <v>50</v>
      </c>
    </row>
    <row r="3" spans="1:51" x14ac:dyDescent="0.25">
      <c r="A3" s="1"/>
      <c r="B3" s="1"/>
      <c r="C3" s="1"/>
      <c r="D3" s="1"/>
      <c r="E3" s="1"/>
      <c r="F3" s="1"/>
      <c r="G3" s="1"/>
      <c r="H3" s="1"/>
      <c r="I3" s="1"/>
      <c r="J3" s="1"/>
      <c r="K3" s="1"/>
      <c r="L3" s="1"/>
      <c r="M3" s="1"/>
      <c r="N3" s="1"/>
      <c r="O3" s="1"/>
      <c r="P3" s="1"/>
      <c r="Q3" s="1"/>
      <c r="R3" s="1"/>
      <c r="S3" s="1"/>
      <c r="T3" s="1"/>
      <c r="U3" s="1"/>
      <c r="V3" s="1"/>
      <c r="W3">
        <v>1956</v>
      </c>
      <c r="X3">
        <f>(+Z3^(0.63))/100</f>
        <v>0.18197008586099842</v>
      </c>
      <c r="Y3">
        <f>X4/X3</f>
        <v>1.0074061854868852</v>
      </c>
      <c r="Z3">
        <v>100</v>
      </c>
      <c r="AA3">
        <f>Z4/Z3</f>
        <v>1.011781391</v>
      </c>
      <c r="AB3">
        <v>3.9E-2</v>
      </c>
      <c r="AC3" s="28">
        <v>0.182227</v>
      </c>
      <c r="AD3">
        <v>0.111663</v>
      </c>
      <c r="AE3">
        <v>0.19567799999999999</v>
      </c>
      <c r="AW3" t="s">
        <v>40</v>
      </c>
      <c r="AX3" t="s">
        <v>41</v>
      </c>
      <c r="AY3">
        <v>-3.4256200000000001E-2</v>
      </c>
    </row>
    <row r="4" spans="1:51" x14ac:dyDescent="0.25">
      <c r="A4" s="1"/>
      <c r="B4" s="1"/>
      <c r="C4" s="1"/>
      <c r="D4" s="1"/>
      <c r="E4" s="1"/>
      <c r="F4" s="1"/>
      <c r="G4" s="1"/>
      <c r="H4" s="1"/>
      <c r="I4" s="1"/>
      <c r="J4" s="1"/>
      <c r="K4" s="1"/>
      <c r="L4" s="1"/>
      <c r="M4" s="1"/>
      <c r="N4" s="1"/>
      <c r="O4" s="1"/>
      <c r="P4" s="1"/>
      <c r="Q4" s="1"/>
      <c r="R4" s="1"/>
      <c r="S4" s="1"/>
      <c r="T4" s="1"/>
      <c r="U4" s="1"/>
      <c r="V4" s="1"/>
      <c r="W4">
        <v>1957</v>
      </c>
      <c r="X4">
        <f t="shared" ref="X4:X47" si="0">(+Z4^(0.63))/100</f>
        <v>0.18331779006994942</v>
      </c>
      <c r="Y4">
        <f t="shared" ref="Y4:Y47" si="1">X5/X4</f>
        <v>1.0327265050019083</v>
      </c>
      <c r="Z4">
        <v>101.1781391</v>
      </c>
      <c r="AA4">
        <f t="shared" ref="AA4:AA47" si="2">Z5/Z4</f>
        <v>1.052443829</v>
      </c>
      <c r="AB4">
        <v>7.9000000000000001E-2</v>
      </c>
      <c r="AC4">
        <v>0.13947699999999999</v>
      </c>
      <c r="AD4">
        <v>7.3544999999999999E-2</v>
      </c>
      <c r="AE4">
        <v>0.15834599999999999</v>
      </c>
      <c r="AY4">
        <v>-3.99517E-2</v>
      </c>
    </row>
    <row r="5" spans="1:51" x14ac:dyDescent="0.25">
      <c r="A5" s="1"/>
      <c r="B5" s="1"/>
      <c r="C5" s="1"/>
      <c r="D5" s="1"/>
      <c r="E5" s="1"/>
      <c r="F5" s="1"/>
      <c r="G5" s="1"/>
      <c r="H5" s="1"/>
      <c r="I5" s="1"/>
      <c r="J5" s="1"/>
      <c r="K5" s="1"/>
      <c r="L5" s="1"/>
      <c r="M5" s="1"/>
      <c r="N5" s="1"/>
      <c r="O5" s="1"/>
      <c r="P5" s="1"/>
      <c r="Q5" s="1"/>
      <c r="R5" s="1"/>
      <c r="S5" s="1"/>
      <c r="T5" s="1"/>
      <c r="U5" s="1"/>
      <c r="V5" s="1"/>
      <c r="W5">
        <v>1958</v>
      </c>
      <c r="X5">
        <f t="shared" si="0"/>
        <v>0.18931714064361241</v>
      </c>
      <c r="Y5">
        <f t="shared" si="1"/>
        <v>1.0930523317634107</v>
      </c>
      <c r="Z5">
        <v>106.48430812549861</v>
      </c>
      <c r="AA5">
        <f t="shared" si="2"/>
        <v>1.1516880199999999</v>
      </c>
      <c r="AB5">
        <v>9.1999999999999998E-2</v>
      </c>
      <c r="AC5">
        <v>0.121157</v>
      </c>
      <c r="AD5">
        <v>6.087E-2</v>
      </c>
      <c r="AE5">
        <v>0.136486</v>
      </c>
      <c r="AY5">
        <v>-4.0995499999999997E-2</v>
      </c>
    </row>
    <row r="6" spans="1:51" x14ac:dyDescent="0.25">
      <c r="A6" s="1"/>
      <c r="B6" s="1"/>
      <c r="C6" s="1"/>
      <c r="D6" s="1"/>
      <c r="E6" s="1"/>
      <c r="F6" s="1"/>
      <c r="G6" s="1"/>
      <c r="H6" s="1"/>
      <c r="I6" s="1"/>
      <c r="J6" s="1"/>
      <c r="K6" s="1"/>
      <c r="L6" s="1"/>
      <c r="M6" s="1"/>
      <c r="N6" s="1"/>
      <c r="O6" s="1"/>
      <c r="P6" s="1"/>
      <c r="Q6" s="1"/>
      <c r="R6" s="1"/>
      <c r="S6" s="1"/>
      <c r="T6" s="1"/>
      <c r="U6" s="1"/>
      <c r="V6" s="1"/>
      <c r="W6">
        <v>1959</v>
      </c>
      <c r="X6">
        <f t="shared" si="0"/>
        <v>0.20693354202328212</v>
      </c>
      <c r="Y6">
        <f t="shared" si="1"/>
        <v>1.0928264602887816</v>
      </c>
      <c r="Z6">
        <v>122.6367019861254</v>
      </c>
      <c r="AA6">
        <f t="shared" si="2"/>
        <v>1.151310284</v>
      </c>
      <c r="AB6">
        <v>0.13400000000000001</v>
      </c>
      <c r="AC6">
        <v>0.160639</v>
      </c>
      <c r="AD6">
        <v>0.110527</v>
      </c>
      <c r="AE6">
        <v>0.17902100000000001</v>
      </c>
      <c r="AY6">
        <v>-3.0422299999999999E-2</v>
      </c>
    </row>
    <row r="7" spans="1:51" x14ac:dyDescent="0.25">
      <c r="A7" s="1"/>
      <c r="B7" s="1"/>
      <c r="C7" s="1"/>
      <c r="D7" s="1"/>
      <c r="E7" s="1"/>
      <c r="F7" s="1"/>
      <c r="G7" s="1"/>
      <c r="H7" s="1"/>
      <c r="I7" s="1"/>
      <c r="J7" s="1"/>
      <c r="K7" s="1"/>
      <c r="L7" s="1"/>
      <c r="M7" s="1"/>
      <c r="N7" s="1"/>
      <c r="O7" s="1"/>
      <c r="P7" s="1"/>
      <c r="Q7" s="1"/>
      <c r="R7" s="1"/>
      <c r="S7" s="1"/>
      <c r="T7" s="1"/>
      <c r="U7" s="1"/>
      <c r="V7" s="1"/>
      <c r="W7">
        <v>1960</v>
      </c>
      <c r="X7">
        <f t="shared" si="0"/>
        <v>0.22614245024432322</v>
      </c>
      <c r="Y7">
        <f t="shared" si="1"/>
        <v>1.0693803320095592</v>
      </c>
      <c r="Z7">
        <v>141.19289619246939</v>
      </c>
      <c r="AA7">
        <f t="shared" si="2"/>
        <v>1.1123502970000001</v>
      </c>
      <c r="AB7">
        <v>0.16600000000000001</v>
      </c>
      <c r="AC7">
        <v>0.19506100000000001</v>
      </c>
      <c r="AD7">
        <v>0.15367600000000001</v>
      </c>
      <c r="AE7">
        <v>0.21668200000000001</v>
      </c>
      <c r="AY7">
        <v>-1.8256499999999998E-2</v>
      </c>
    </row>
    <row r="8" spans="1:51" x14ac:dyDescent="0.25">
      <c r="A8" s="1"/>
      <c r="B8" s="1"/>
      <c r="C8" s="1"/>
      <c r="D8" s="1"/>
      <c r="E8" s="1"/>
      <c r="F8" s="1"/>
      <c r="G8" s="1"/>
      <c r="H8" s="1"/>
      <c r="I8" s="1"/>
      <c r="J8" s="1"/>
      <c r="K8" s="1"/>
      <c r="L8" s="1"/>
      <c r="M8" s="1"/>
      <c r="N8" s="1"/>
      <c r="O8" s="1"/>
      <c r="P8" s="1"/>
      <c r="Q8" s="1"/>
      <c r="R8" s="1"/>
      <c r="S8" s="1"/>
      <c r="T8" s="1"/>
      <c r="U8" s="1"/>
      <c r="V8" s="1"/>
      <c r="W8">
        <v>1961</v>
      </c>
      <c r="X8">
        <f t="shared" si="0"/>
        <v>0.24183228852372959</v>
      </c>
      <c r="Y8">
        <f t="shared" si="1"/>
        <v>1.0037432365240089</v>
      </c>
      <c r="Z8">
        <v>157.05596001398351</v>
      </c>
      <c r="AA8">
        <f t="shared" si="2"/>
        <v>1.0059481729999999</v>
      </c>
      <c r="AB8">
        <v>0.217</v>
      </c>
      <c r="AC8">
        <v>0.20882899999999999</v>
      </c>
      <c r="AD8">
        <v>0.17427000000000001</v>
      </c>
      <c r="AE8">
        <v>0.23363300000000001</v>
      </c>
      <c r="AY8">
        <v>-9.6098999999999993E-3</v>
      </c>
    </row>
    <row r="9" spans="1:51" x14ac:dyDescent="0.25">
      <c r="A9" s="1"/>
      <c r="B9" s="1"/>
      <c r="C9" s="1"/>
      <c r="D9" s="1"/>
      <c r="E9" s="1"/>
      <c r="F9" s="1"/>
      <c r="G9" s="1"/>
      <c r="H9" s="1"/>
      <c r="I9" s="1"/>
      <c r="J9" s="1"/>
      <c r="K9" s="1"/>
      <c r="L9" s="1"/>
      <c r="M9" s="1"/>
      <c r="N9" s="1"/>
      <c r="O9" s="1"/>
      <c r="P9" s="1"/>
      <c r="Q9" s="1"/>
      <c r="R9" s="1"/>
      <c r="S9" s="1"/>
      <c r="T9" s="1"/>
      <c r="U9" s="1"/>
      <c r="V9" s="1"/>
      <c r="W9">
        <v>1962</v>
      </c>
      <c r="X9">
        <f t="shared" si="0"/>
        <v>0.24273752397881629</v>
      </c>
      <c r="Y9">
        <f t="shared" si="1"/>
        <v>1.0493185311157436</v>
      </c>
      <c r="Z9">
        <v>157.99015603482775</v>
      </c>
      <c r="AA9">
        <f t="shared" si="2"/>
        <v>1.079409555</v>
      </c>
      <c r="AB9">
        <v>0.16800000000000001</v>
      </c>
      <c r="AC9">
        <v>0.165912</v>
      </c>
      <c r="AD9">
        <v>0.134154</v>
      </c>
      <c r="AE9">
        <v>0.18093100000000001</v>
      </c>
      <c r="AY9">
        <v>-1.5747799999999999E-2</v>
      </c>
    </row>
    <row r="10" spans="1:51" x14ac:dyDescent="0.25">
      <c r="A10" s="1"/>
      <c r="B10" s="1"/>
      <c r="C10" s="1"/>
      <c r="D10" s="1"/>
      <c r="E10" s="1"/>
      <c r="F10" s="1"/>
      <c r="G10" s="1"/>
      <c r="H10" s="1"/>
      <c r="I10" s="1"/>
      <c r="J10" s="1"/>
      <c r="K10" s="1"/>
      <c r="L10" s="1"/>
      <c r="M10" s="1"/>
      <c r="N10" s="1"/>
      <c r="O10" s="1"/>
      <c r="P10" s="1"/>
      <c r="Q10" s="1"/>
      <c r="R10" s="1"/>
      <c r="S10" s="1"/>
      <c r="T10" s="1"/>
      <c r="U10" s="1"/>
      <c r="V10" s="1"/>
      <c r="W10">
        <v>1963</v>
      </c>
      <c r="X10">
        <f t="shared" si="0"/>
        <v>0.25470898210812409</v>
      </c>
      <c r="Y10">
        <f t="shared" si="1"/>
        <v>1.0635379844786264</v>
      </c>
      <c r="Z10">
        <v>170.53608401993398</v>
      </c>
      <c r="AA10">
        <f t="shared" si="2"/>
        <v>1.102719585</v>
      </c>
      <c r="AB10">
        <v>0.16500000000000001</v>
      </c>
      <c r="AC10">
        <v>0.167181</v>
      </c>
      <c r="AD10">
        <v>0.139151</v>
      </c>
      <c r="AE10">
        <v>0.17949899999999999</v>
      </c>
      <c r="AY10">
        <v>-1.08196E-2</v>
      </c>
    </row>
    <row r="11" spans="1:51" x14ac:dyDescent="0.25">
      <c r="A11" s="1"/>
      <c r="B11" s="1"/>
      <c r="C11" s="1"/>
      <c r="D11" s="1"/>
      <c r="E11" s="1"/>
      <c r="F11" s="1"/>
      <c r="G11" s="1"/>
      <c r="H11" s="1"/>
      <c r="I11" s="1"/>
      <c r="J11" s="1"/>
      <c r="K11" s="1"/>
      <c r="L11" s="1"/>
      <c r="M11" s="1"/>
      <c r="N11" s="1"/>
      <c r="O11" s="1"/>
      <c r="P11" s="1"/>
      <c r="Q11" s="1"/>
      <c r="R11" s="1"/>
      <c r="S11" s="1"/>
      <c r="T11" s="1"/>
      <c r="U11" s="1"/>
      <c r="V11" s="1"/>
      <c r="W11">
        <v>1964</v>
      </c>
      <c r="X11">
        <f t="shared" si="0"/>
        <v>0.27089267745987677</v>
      </c>
      <c r="Y11">
        <f t="shared" si="1"/>
        <v>1.0115815242074919</v>
      </c>
      <c r="Z11">
        <v>188.05347979798674</v>
      </c>
      <c r="AA11">
        <f t="shared" si="2"/>
        <v>1.0184457929999999</v>
      </c>
      <c r="AB11">
        <v>0.18</v>
      </c>
      <c r="AC11">
        <v>0.182251</v>
      </c>
      <c r="AD11">
        <v>0.15854299999999999</v>
      </c>
      <c r="AE11">
        <v>0.197216</v>
      </c>
      <c r="AY11">
        <v>-1.6789999999999999E-3</v>
      </c>
    </row>
    <row r="12" spans="1:51" x14ac:dyDescent="0.25">
      <c r="A12" s="1"/>
      <c r="B12" s="1"/>
      <c r="C12" s="1"/>
      <c r="D12" s="1"/>
      <c r="E12" s="1"/>
      <c r="F12" s="1"/>
      <c r="G12" s="1"/>
      <c r="H12" s="1"/>
      <c r="I12" s="1"/>
      <c r="J12" s="1"/>
      <c r="K12" s="1"/>
      <c r="L12" s="1"/>
      <c r="M12" s="1"/>
      <c r="N12" s="1"/>
      <c r="O12" s="1"/>
      <c r="P12" s="1"/>
      <c r="Q12" s="1"/>
      <c r="R12" s="1"/>
      <c r="S12" s="1"/>
      <c r="T12" s="1"/>
      <c r="U12" s="1"/>
      <c r="V12" s="1"/>
      <c r="W12">
        <v>1965</v>
      </c>
      <c r="X12">
        <f t="shared" si="0"/>
        <v>0.27403002756151063</v>
      </c>
      <c r="Y12">
        <f t="shared" si="1"/>
        <v>1.0538754565798882</v>
      </c>
      <c r="Z12">
        <v>191.52227535927008</v>
      </c>
      <c r="AA12">
        <f t="shared" si="2"/>
        <v>1.0868596779999999</v>
      </c>
      <c r="AB12">
        <v>0.14899999999999999</v>
      </c>
      <c r="AC12">
        <v>0.148621</v>
      </c>
      <c r="AD12">
        <v>0.12778400000000001</v>
      </c>
      <c r="AE12">
        <v>0.16314799999999999</v>
      </c>
      <c r="AY12">
        <v>-5.5849000000000003E-3</v>
      </c>
    </row>
    <row r="13" spans="1:51" x14ac:dyDescent="0.25">
      <c r="A13" s="1"/>
      <c r="B13" s="1"/>
      <c r="C13" s="1"/>
      <c r="D13" s="1"/>
      <c r="E13" s="1"/>
      <c r="F13" s="1"/>
      <c r="G13" s="1"/>
      <c r="H13" s="1"/>
      <c r="I13" s="1"/>
      <c r="J13" s="1"/>
      <c r="K13" s="1"/>
      <c r="L13" s="1"/>
      <c r="M13" s="1"/>
      <c r="N13" s="1"/>
      <c r="O13" s="1"/>
      <c r="P13" s="1"/>
      <c r="Q13" s="1"/>
      <c r="R13" s="1"/>
      <c r="S13" s="1"/>
      <c r="T13" s="1"/>
      <c r="U13" s="1"/>
      <c r="V13" s="1"/>
      <c r="W13">
        <v>1966</v>
      </c>
      <c r="X13">
        <f t="shared" si="0"/>
        <v>0.28879352041298639</v>
      </c>
      <c r="Y13">
        <f t="shared" si="1"/>
        <v>1.0493291727945944</v>
      </c>
      <c r="Z13">
        <v>208.1578385268036</v>
      </c>
      <c r="AA13">
        <f t="shared" si="2"/>
        <v>1.079426931</v>
      </c>
      <c r="AB13">
        <v>0.17199999999999999</v>
      </c>
      <c r="AC13">
        <v>0.156331</v>
      </c>
      <c r="AD13">
        <v>0.14007900000000001</v>
      </c>
      <c r="AE13">
        <v>0.17367199999999999</v>
      </c>
      <c r="AY13">
        <v>2.1354999999999998E-3</v>
      </c>
    </row>
    <row r="14" spans="1:51" x14ac:dyDescent="0.25">
      <c r="A14" s="1"/>
      <c r="B14" s="1"/>
      <c r="C14" s="1"/>
      <c r="D14" s="1"/>
      <c r="E14" s="1"/>
      <c r="F14" s="1"/>
      <c r="G14" s="1"/>
      <c r="H14" s="1"/>
      <c r="I14" s="1"/>
      <c r="J14" s="1"/>
      <c r="K14" s="1"/>
      <c r="L14" s="1"/>
      <c r="M14" s="1"/>
      <c r="N14" s="1"/>
      <c r="O14" s="1"/>
      <c r="P14" s="1"/>
      <c r="Q14" s="1"/>
      <c r="R14" s="1"/>
      <c r="S14" s="1"/>
      <c r="T14" s="1"/>
      <c r="U14" s="1"/>
      <c r="V14" s="1"/>
      <c r="W14">
        <v>1967</v>
      </c>
      <c r="X14">
        <f t="shared" si="0"/>
        <v>0.30303946588339781</v>
      </c>
      <c r="Y14">
        <f t="shared" si="1"/>
        <v>1.0559052530373954</v>
      </c>
      <c r="Z14">
        <v>224.69117680458118</v>
      </c>
      <c r="AA14">
        <f t="shared" si="2"/>
        <v>1.090184295</v>
      </c>
      <c r="AB14">
        <v>0.20399999999999999</v>
      </c>
      <c r="AC14">
        <v>0.15951299999999999</v>
      </c>
      <c r="AD14">
        <v>0.14847299999999999</v>
      </c>
      <c r="AE14">
        <v>0.18515000000000001</v>
      </c>
      <c r="AY14">
        <v>9.3381999999999996E-3</v>
      </c>
    </row>
    <row r="15" spans="1:51" x14ac:dyDescent="0.25">
      <c r="A15" s="1"/>
      <c r="B15" s="1"/>
      <c r="C15" s="1"/>
      <c r="D15" s="1"/>
      <c r="E15" s="1"/>
      <c r="F15" s="1"/>
      <c r="G15" s="1"/>
      <c r="H15" s="1"/>
      <c r="I15" s="1"/>
      <c r="J15" s="1"/>
      <c r="K15" s="1"/>
      <c r="L15" s="1"/>
      <c r="M15" s="1"/>
      <c r="N15" s="1"/>
      <c r="O15" s="1"/>
      <c r="P15" s="1"/>
      <c r="Q15" s="1"/>
      <c r="R15" s="1"/>
      <c r="S15" s="1"/>
      <c r="T15" s="1"/>
      <c r="U15" s="1"/>
      <c r="V15" s="1"/>
      <c r="W15">
        <v>1968</v>
      </c>
      <c r="X15">
        <f t="shared" si="0"/>
        <v>0.31998096390392627</v>
      </c>
      <c r="Y15">
        <f t="shared" si="1"/>
        <v>1.0723141644214391</v>
      </c>
      <c r="Z15">
        <v>244.95479217742269</v>
      </c>
      <c r="AA15">
        <f t="shared" si="2"/>
        <v>1.1171981980000001</v>
      </c>
      <c r="AB15">
        <v>0.21299999999999999</v>
      </c>
      <c r="AC15">
        <v>0.16969999999999999</v>
      </c>
      <c r="AD15">
        <v>0.164466</v>
      </c>
      <c r="AE15">
        <v>0.19695499999999999</v>
      </c>
      <c r="AY15">
        <v>1.92365E-2</v>
      </c>
    </row>
    <row r="16" spans="1:51" x14ac:dyDescent="0.25">
      <c r="A16" s="1"/>
      <c r="B16" s="1"/>
      <c r="C16" s="1"/>
      <c r="D16" s="1"/>
      <c r="E16" s="1"/>
      <c r="F16" s="1"/>
      <c r="G16" s="1"/>
      <c r="H16" s="1"/>
      <c r="I16" s="1"/>
      <c r="J16" s="1"/>
      <c r="K16" s="1"/>
      <c r="L16" s="1"/>
      <c r="M16" s="1"/>
      <c r="N16" s="1"/>
      <c r="O16" s="1"/>
      <c r="P16" s="1"/>
      <c r="Q16" s="1"/>
      <c r="R16" s="1"/>
      <c r="S16" s="1"/>
      <c r="T16" s="1"/>
      <c r="U16" s="1"/>
      <c r="V16" s="1"/>
      <c r="W16">
        <v>1969</v>
      </c>
      <c r="X16">
        <f t="shared" si="0"/>
        <v>0.34312011993940539</v>
      </c>
      <c r="Y16">
        <f t="shared" si="1"/>
        <v>1.0505365232887831</v>
      </c>
      <c r="Z16">
        <v>273.66305241208113</v>
      </c>
      <c r="AA16">
        <f t="shared" si="2"/>
        <v>1.081398995</v>
      </c>
      <c r="AB16">
        <v>0.25600000000000001</v>
      </c>
      <c r="AC16">
        <v>0.19620799999999999</v>
      </c>
      <c r="AD16">
        <v>0.19711500000000001</v>
      </c>
      <c r="AE16">
        <v>0.22473699999999999</v>
      </c>
      <c r="AY16">
        <v>3.5332500000000003E-2</v>
      </c>
    </row>
    <row r="17" spans="1:51" x14ac:dyDescent="0.25">
      <c r="A17" s="1"/>
      <c r="B17" s="1"/>
      <c r="C17" s="1"/>
      <c r="D17" s="1"/>
      <c r="E17" s="1"/>
      <c r="F17" s="1"/>
      <c r="G17" s="1"/>
      <c r="H17" s="1"/>
      <c r="I17" s="1"/>
      <c r="J17" s="1"/>
      <c r="K17" s="1"/>
      <c r="L17" s="1"/>
      <c r="M17" s="1"/>
      <c r="N17" s="1"/>
      <c r="O17" s="1"/>
      <c r="P17" s="1"/>
      <c r="Q17" s="1"/>
      <c r="R17" s="1"/>
      <c r="S17" s="1"/>
      <c r="T17" s="1"/>
      <c r="U17" s="1"/>
      <c r="V17" s="1"/>
      <c r="W17">
        <v>1970</v>
      </c>
      <c r="X17">
        <f t="shared" si="0"/>
        <v>0.36046021787157317</v>
      </c>
      <c r="Y17">
        <f t="shared" si="1"/>
        <v>0.97933595258296291</v>
      </c>
      <c r="Z17">
        <v>295.93894984705685</v>
      </c>
      <c r="AA17">
        <f t="shared" si="2"/>
        <v>0.96739952600000001</v>
      </c>
      <c r="AB17">
        <v>0.26600000000000001</v>
      </c>
      <c r="AC17">
        <v>0.20591899999999999</v>
      </c>
      <c r="AD17">
        <v>0.213364</v>
      </c>
      <c r="AE17">
        <v>0.23098399999999999</v>
      </c>
      <c r="AF17">
        <f t="shared" ref="AF17:AF26" si="3">(+AH17^(0.7))/100</f>
        <v>0.10756168895668272</v>
      </c>
      <c r="AG17">
        <f>+AF17/AF18</f>
        <v>0.95508620283636303</v>
      </c>
      <c r="AH17">
        <v>29.771217117094992</v>
      </c>
      <c r="AI17">
        <v>1.0678508862545539</v>
      </c>
      <c r="AJ17">
        <v>8.8337948432806929E-2</v>
      </c>
      <c r="AK17">
        <v>0.404004221055554</v>
      </c>
      <c r="AL17">
        <v>0.40144763099489</v>
      </c>
      <c r="AM17">
        <v>0.44586223381802997</v>
      </c>
      <c r="AN17" s="29">
        <f>(+AP17^(0.7))</f>
        <v>22.018168279923433</v>
      </c>
      <c r="AO17">
        <f>+AN17/AN18</f>
        <v>1.0253328613757315</v>
      </c>
      <c r="AP17">
        <v>82.843576147921638</v>
      </c>
      <c r="AQ17">
        <f>+AP18/AP17</f>
        <v>0.9648920937667147</v>
      </c>
      <c r="AR17" s="28">
        <v>0.24477160628636899</v>
      </c>
      <c r="AS17">
        <v>0.241781158601444</v>
      </c>
      <c r="AT17">
        <v>0.16554550502980259</v>
      </c>
      <c r="AU17">
        <v>0.28410039611482302</v>
      </c>
      <c r="AW17">
        <v>0.181476</v>
      </c>
      <c r="AX17">
        <v>6.5329999999999997E-3</v>
      </c>
      <c r="AY17">
        <v>4.5629400000000001E-2</v>
      </c>
    </row>
    <row r="18" spans="1:51" x14ac:dyDescent="0.25">
      <c r="A18" s="1"/>
      <c r="B18" s="1"/>
      <c r="C18" s="1"/>
      <c r="D18" s="1"/>
      <c r="E18" s="1"/>
      <c r="F18" s="1"/>
      <c r="G18" s="1"/>
      <c r="H18" s="1"/>
      <c r="I18" s="1"/>
      <c r="J18" s="1"/>
      <c r="K18" s="1"/>
      <c r="L18" s="1"/>
      <c r="M18" s="1"/>
      <c r="N18" s="1"/>
      <c r="O18" s="1"/>
      <c r="P18" s="1"/>
      <c r="Q18" s="1"/>
      <c r="R18" s="1"/>
      <c r="S18" s="1"/>
      <c r="T18" s="1"/>
      <c r="U18" s="1"/>
      <c r="V18" s="1"/>
      <c r="W18">
        <v>1971</v>
      </c>
      <c r="X18">
        <f t="shared" si="0"/>
        <v>0.35301165083751945</v>
      </c>
      <c r="Y18">
        <f t="shared" si="1"/>
        <v>1.0413573092970108</v>
      </c>
      <c r="Z18">
        <v>286.29119980698056</v>
      </c>
      <c r="AA18">
        <f t="shared" si="2"/>
        <v>1.0664393029999999</v>
      </c>
      <c r="AB18">
        <v>0.23699999999999999</v>
      </c>
      <c r="AC18">
        <v>0.15105399999999999</v>
      </c>
      <c r="AD18">
        <v>0.166161</v>
      </c>
      <c r="AE18">
        <v>0.166629</v>
      </c>
      <c r="AF18">
        <f t="shared" si="3"/>
        <v>0.11261987518744578</v>
      </c>
      <c r="AG18">
        <f t="shared" ref="AG18:AG59" si="4">+AF18/AF19</f>
        <v>1.0514504891753935</v>
      </c>
      <c r="AH18">
        <v>31.791220583366634</v>
      </c>
      <c r="AI18">
        <v>0.93083585528804902</v>
      </c>
      <c r="AJ18">
        <v>7.0329191997983709E-2</v>
      </c>
      <c r="AK18">
        <v>0.395520279623645</v>
      </c>
      <c r="AL18">
        <v>0.392581463404996</v>
      </c>
      <c r="AM18">
        <v>0.41197900532827397</v>
      </c>
      <c r="AN18" s="29">
        <f t="shared" ref="AN18:AN57" si="5">(+AP18^(0.7))</f>
        <v>21.474166204310222</v>
      </c>
      <c r="AO18">
        <f t="shared" ref="AO18:AO60" si="6">+AN18/AN19</f>
        <v>0.97782380980489836</v>
      </c>
      <c r="AP18">
        <v>79.935111644490377</v>
      </c>
      <c r="AQ18">
        <f t="shared" ref="AQ18:AQ56" si="7">+AP19/AP18</f>
        <v>1.032555530307153</v>
      </c>
      <c r="AR18">
        <v>0.203899368491927</v>
      </c>
      <c r="AS18">
        <v>0.19967237327054899</v>
      </c>
      <c r="AT18">
        <v>0.13452587186622461</v>
      </c>
      <c r="AU18">
        <v>0.24770899275347899</v>
      </c>
      <c r="AW18">
        <v>0.213869</v>
      </c>
      <c r="AX18">
        <v>-1.384E-2</v>
      </c>
      <c r="AY18">
        <v>3.1137700000000001E-2</v>
      </c>
    </row>
    <row r="19" spans="1:51" x14ac:dyDescent="0.25">
      <c r="A19" s="1"/>
      <c r="B19" s="1"/>
      <c r="C19" s="1"/>
      <c r="D19" s="1"/>
      <c r="E19" s="1"/>
      <c r="F19" s="1"/>
      <c r="G19" s="1"/>
      <c r="H19" s="1"/>
      <c r="I19" s="1"/>
      <c r="J19" s="1"/>
      <c r="K19" s="1"/>
      <c r="L19" s="1"/>
      <c r="M19" s="1"/>
      <c r="N19" s="1"/>
      <c r="O19" s="1"/>
      <c r="P19" s="1"/>
      <c r="Q19" s="1"/>
      <c r="R19" s="1"/>
      <c r="S19" s="1"/>
      <c r="T19" s="1"/>
      <c r="U19" s="1"/>
      <c r="V19" s="1"/>
      <c r="W19">
        <v>1972</v>
      </c>
      <c r="X19">
        <f t="shared" si="0"/>
        <v>0.36761126286665508</v>
      </c>
      <c r="Y19">
        <f t="shared" si="1"/>
        <v>1.0266342640371784</v>
      </c>
      <c r="Z19">
        <v>305.31218757719006</v>
      </c>
      <c r="AA19">
        <f t="shared" si="2"/>
        <v>1.0426060619999999</v>
      </c>
      <c r="AB19">
        <v>0.224</v>
      </c>
      <c r="AC19">
        <v>0.16267899999999999</v>
      </c>
      <c r="AD19">
        <v>0.181977</v>
      </c>
      <c r="AE19">
        <v>0.172709</v>
      </c>
      <c r="AF19">
        <f t="shared" si="3"/>
        <v>0.1071090615743292</v>
      </c>
      <c r="AG19">
        <f t="shared" si="4"/>
        <v>1.0735778530273092</v>
      </c>
      <c r="AH19">
        <v>29.592408002369108</v>
      </c>
      <c r="AI19">
        <v>0.90354977123977442</v>
      </c>
      <c r="AJ19">
        <v>4.082358936484299E-2</v>
      </c>
      <c r="AK19">
        <v>0.32356951854268901</v>
      </c>
      <c r="AL19">
        <v>0.31962495318449702</v>
      </c>
      <c r="AM19">
        <v>0.33596898342472598</v>
      </c>
      <c r="AN19" s="29">
        <f t="shared" si="5"/>
        <v>21.961181543119597</v>
      </c>
      <c r="AO19">
        <f t="shared" si="6"/>
        <v>0.97892439110280427</v>
      </c>
      <c r="AP19">
        <v>82.537441594238231</v>
      </c>
      <c r="AQ19">
        <f t="shared" si="7"/>
        <v>1.0308975334903536</v>
      </c>
      <c r="AR19">
        <v>0.21296847670602301</v>
      </c>
      <c r="AS19">
        <v>0.20756339890530401</v>
      </c>
      <c r="AT19">
        <v>0.13569431305701807</v>
      </c>
      <c r="AU19">
        <v>0.25266461469381202</v>
      </c>
      <c r="AW19">
        <v>0.15013799999999999</v>
      </c>
      <c r="AX19">
        <v>1.3235E-2</v>
      </c>
      <c r="AY19">
        <v>3.8694100000000002E-2</v>
      </c>
    </row>
    <row r="20" spans="1:51" x14ac:dyDescent="0.25">
      <c r="A20" s="1"/>
      <c r="B20" s="1"/>
      <c r="C20" s="1"/>
      <c r="D20" s="1"/>
      <c r="E20" s="1"/>
      <c r="F20" s="1"/>
      <c r="G20" s="1"/>
      <c r="H20" s="1"/>
      <c r="I20" s="1"/>
      <c r="J20" s="1"/>
      <c r="K20" s="1"/>
      <c r="L20" s="1"/>
      <c r="M20" s="1"/>
      <c r="N20" s="1"/>
      <c r="O20" s="1"/>
      <c r="P20" s="1"/>
      <c r="Q20" s="1"/>
      <c r="R20" s="1"/>
      <c r="S20" s="1"/>
      <c r="T20" s="1"/>
      <c r="U20" s="1"/>
      <c r="V20" s="1"/>
      <c r="W20">
        <v>1973</v>
      </c>
      <c r="X20">
        <f t="shared" si="0"/>
        <v>0.37740231830488613</v>
      </c>
      <c r="Y20">
        <f t="shared" si="1"/>
        <v>0.96375359474454969</v>
      </c>
      <c r="Z20">
        <v>318.32033757045946</v>
      </c>
      <c r="AA20">
        <f t="shared" si="2"/>
        <v>0.94308149600000002</v>
      </c>
      <c r="AB20">
        <v>0.224</v>
      </c>
      <c r="AC20">
        <v>0.166489</v>
      </c>
      <c r="AD20">
        <v>0.18635099999999999</v>
      </c>
      <c r="AE20">
        <v>0.17391200000000001</v>
      </c>
      <c r="AF20">
        <f t="shared" si="3"/>
        <v>9.9768322597471273E-2</v>
      </c>
      <c r="AG20">
        <f t="shared" si="4"/>
        <v>0.96785915983318627</v>
      </c>
      <c r="AH20">
        <v>26.738213480974679</v>
      </c>
      <c r="AI20">
        <v>1.0477757343359364</v>
      </c>
      <c r="AJ20">
        <v>-1.3593910546537073E-2</v>
      </c>
      <c r="AK20">
        <v>0.220035703363374</v>
      </c>
      <c r="AL20">
        <v>0.21451668909052801</v>
      </c>
      <c r="AM20">
        <v>0.27179351967242399</v>
      </c>
      <c r="AN20" s="29">
        <f t="shared" si="5"/>
        <v>22.43399157556928</v>
      </c>
      <c r="AO20">
        <f t="shared" si="6"/>
        <v>1.0021277005068001</v>
      </c>
      <c r="AP20">
        <v>85.087644960104313</v>
      </c>
      <c r="AQ20">
        <f t="shared" si="7"/>
        <v>0.99696826194517918</v>
      </c>
      <c r="AR20">
        <v>0.22690293626389399</v>
      </c>
      <c r="AS20">
        <v>0.22011348164672701</v>
      </c>
      <c r="AT20">
        <v>0.1475154643397307</v>
      </c>
      <c r="AU20">
        <v>0.26480669410572699</v>
      </c>
      <c r="AW20">
        <v>6.5581E-2</v>
      </c>
      <c r="AX20">
        <v>3.9183000000000003E-2</v>
      </c>
      <c r="AY20">
        <v>4.1442E-2</v>
      </c>
    </row>
    <row r="21" spans="1:51" x14ac:dyDescent="0.25">
      <c r="A21" s="1"/>
      <c r="B21" s="1"/>
      <c r="C21" s="1"/>
      <c r="D21" s="1"/>
      <c r="E21" s="1"/>
      <c r="F21" s="1"/>
      <c r="G21" s="1"/>
      <c r="H21" s="1"/>
      <c r="I21" s="1"/>
      <c r="J21" s="1"/>
      <c r="K21" s="1"/>
      <c r="L21" s="1"/>
      <c r="M21" s="1"/>
      <c r="N21" s="1"/>
      <c r="O21" s="1"/>
      <c r="P21" s="1"/>
      <c r="Q21" s="1"/>
      <c r="R21" s="1"/>
      <c r="S21" s="1"/>
      <c r="T21" s="1"/>
      <c r="U21" s="1"/>
      <c r="V21" s="1"/>
      <c r="W21">
        <v>1974</v>
      </c>
      <c r="X21">
        <f t="shared" si="0"/>
        <v>0.36372284093126078</v>
      </c>
      <c r="Y21">
        <f t="shared" si="1"/>
        <v>0.99264567371915313</v>
      </c>
      <c r="Z21">
        <v>300.20202016317393</v>
      </c>
      <c r="AA21">
        <f t="shared" si="2"/>
        <v>0.988351702</v>
      </c>
      <c r="AB21">
        <v>0.182</v>
      </c>
      <c r="AC21">
        <v>0.10578</v>
      </c>
      <c r="AD21">
        <v>0.12526699999999999</v>
      </c>
      <c r="AE21">
        <v>0.11018500000000001</v>
      </c>
      <c r="AF21">
        <f t="shared" si="3"/>
        <v>0.1030814469066622</v>
      </c>
      <c r="AG21">
        <f t="shared" si="4"/>
        <v>1.1434709333974997</v>
      </c>
      <c r="AH21">
        <v>28.015651264859279</v>
      </c>
      <c r="AI21">
        <v>0.82569802081422761</v>
      </c>
      <c r="AJ21">
        <v>0.133561802859164</v>
      </c>
      <c r="AK21">
        <v>0.22309498824429799</v>
      </c>
      <c r="AL21">
        <v>0.21681242595137701</v>
      </c>
      <c r="AM21">
        <v>0.243882870703055</v>
      </c>
      <c r="AN21" s="29">
        <f t="shared" si="5"/>
        <v>22.386360105826704</v>
      </c>
      <c r="AO21">
        <f t="shared" si="6"/>
        <v>1.0141606531736385</v>
      </c>
      <c r="AP21">
        <v>84.829681508883681</v>
      </c>
      <c r="AQ21">
        <f t="shared" si="7"/>
        <v>0.98011280087977926</v>
      </c>
      <c r="AR21">
        <v>0.21987182096723301</v>
      </c>
      <c r="AS21">
        <v>0.21115597626574201</v>
      </c>
      <c r="AT21">
        <v>0.16536920429279123</v>
      </c>
      <c r="AU21">
        <v>0.26170366125897598</v>
      </c>
      <c r="AW21">
        <v>8.4690000000000001E-2</v>
      </c>
      <c r="AX21">
        <v>4.1703999999999998E-2</v>
      </c>
      <c r="AY21">
        <v>2.07193E-2</v>
      </c>
    </row>
    <row r="22" spans="1:51" x14ac:dyDescent="0.25">
      <c r="A22" s="1"/>
      <c r="B22" s="1"/>
      <c r="C22" s="1"/>
      <c r="D22" s="1"/>
      <c r="E22" s="1"/>
      <c r="F22" s="1"/>
      <c r="G22" s="1"/>
      <c r="H22" s="1"/>
      <c r="I22" s="1"/>
      <c r="J22" s="1"/>
      <c r="K22" s="1"/>
      <c r="L22" s="1"/>
      <c r="M22" s="1"/>
      <c r="N22" s="1"/>
      <c r="O22" s="1"/>
      <c r="P22" s="1"/>
      <c r="Q22" s="1"/>
      <c r="R22" s="1"/>
      <c r="S22" s="1"/>
      <c r="T22" s="1"/>
      <c r="U22" s="1"/>
      <c r="V22" s="1"/>
      <c r="W22">
        <v>1975</v>
      </c>
      <c r="X22">
        <f t="shared" si="0"/>
        <v>0.36104790448325574</v>
      </c>
      <c r="Y22">
        <f t="shared" si="1"/>
        <v>1.0230000061813702</v>
      </c>
      <c r="Z22">
        <v>296.70517757211127</v>
      </c>
      <c r="AA22">
        <f t="shared" si="2"/>
        <v>1.036753746</v>
      </c>
      <c r="AB22">
        <v>0.14099999999999999</v>
      </c>
      <c r="AC22">
        <v>7.2009000000000004E-2</v>
      </c>
      <c r="AD22">
        <v>9.4797000000000006E-2</v>
      </c>
      <c r="AE22">
        <v>6.3297999999999993E-2</v>
      </c>
      <c r="AF22">
        <f t="shared" si="3"/>
        <v>9.0147850632621596E-2</v>
      </c>
      <c r="AG22">
        <f t="shared" si="4"/>
        <v>0.98091079348459487</v>
      </c>
      <c r="AH22">
        <v>23.13246780121592</v>
      </c>
      <c r="AI22">
        <v>1.027916501734057</v>
      </c>
      <c r="AJ22">
        <v>2.2830077949354703E-2</v>
      </c>
      <c r="AK22">
        <v>7.8730045476531102E-4</v>
      </c>
      <c r="AL22">
        <v>-9.5079742694712897E-3</v>
      </c>
      <c r="AM22">
        <v>4.23007037071675E-2</v>
      </c>
      <c r="AN22" s="29">
        <f t="shared" si="5"/>
        <v>22.073780949568992</v>
      </c>
      <c r="AO22">
        <f t="shared" si="6"/>
        <v>1.0140824066025098</v>
      </c>
      <c r="AP22">
        <v>83.142656741411599</v>
      </c>
      <c r="AQ22">
        <f t="shared" si="7"/>
        <v>0.98022083906215429</v>
      </c>
      <c r="AR22">
        <v>0.20044388594734799</v>
      </c>
      <c r="AS22">
        <v>0.18916325810811199</v>
      </c>
      <c r="AT22">
        <v>0.16814873564342825</v>
      </c>
      <c r="AU22">
        <v>0.233880320074739</v>
      </c>
      <c r="AW22">
        <v>-6.2939999999999996E-2</v>
      </c>
      <c r="AX22">
        <v>3.2288999999999998E-2</v>
      </c>
      <c r="AY22">
        <v>1.1001199999999999E-2</v>
      </c>
    </row>
    <row r="23" spans="1:51" x14ac:dyDescent="0.25">
      <c r="A23" s="1"/>
      <c r="B23" s="1"/>
      <c r="C23" s="1"/>
      <c r="D23" s="1"/>
      <c r="E23" s="1"/>
      <c r="F23" s="1"/>
      <c r="G23" s="1"/>
      <c r="H23" s="1"/>
      <c r="I23" s="1"/>
      <c r="J23" s="1"/>
      <c r="K23" s="1"/>
      <c r="L23" s="1"/>
      <c r="M23" s="1"/>
      <c r="N23" s="1"/>
      <c r="O23" s="1"/>
      <c r="P23" s="1"/>
      <c r="Q23" s="1"/>
      <c r="R23" s="1"/>
      <c r="S23" s="1"/>
      <c r="T23" s="1"/>
      <c r="U23" s="1"/>
      <c r="V23" s="1"/>
      <c r="W23">
        <v>1976</v>
      </c>
      <c r="X23">
        <f t="shared" si="0"/>
        <v>0.36935200851814143</v>
      </c>
      <c r="Y23">
        <f t="shared" si="1"/>
        <v>1.0112230907824966</v>
      </c>
      <c r="Z23">
        <v>307.61020430548155</v>
      </c>
      <c r="AA23">
        <f t="shared" si="2"/>
        <v>1.0178730499999999</v>
      </c>
      <c r="AB23">
        <v>0.14299999999999999</v>
      </c>
      <c r="AC23">
        <v>7.6299000000000006E-2</v>
      </c>
      <c r="AD23">
        <v>0.10152</v>
      </c>
      <c r="AE23">
        <v>7.1086999999999997E-2</v>
      </c>
      <c r="AF23">
        <f t="shared" si="3"/>
        <v>9.1902190526805899E-2</v>
      </c>
      <c r="AG23">
        <f t="shared" si="4"/>
        <v>0.95351265264497698</v>
      </c>
      <c r="AH23">
        <v>23.778245378701584</v>
      </c>
      <c r="AI23">
        <v>1.0703692601897081</v>
      </c>
      <c r="AJ23">
        <v>2.1898661609020348E-2</v>
      </c>
      <c r="AK23">
        <v>-2.34521978536977E-3</v>
      </c>
      <c r="AL23">
        <v>-1.44072284811509E-2</v>
      </c>
      <c r="AM23">
        <v>5.2181946576565899E-2</v>
      </c>
      <c r="AN23" s="29">
        <f t="shared" si="5"/>
        <v>21.767245744379881</v>
      </c>
      <c r="AO23">
        <f t="shared" si="6"/>
        <v>1.0176207683984242</v>
      </c>
      <c r="AP23">
        <v>81.498164752923159</v>
      </c>
      <c r="AQ23">
        <f t="shared" si="7"/>
        <v>0.9753554425194827</v>
      </c>
      <c r="AR23">
        <v>0.18064007415865499</v>
      </c>
      <c r="AS23">
        <v>0.166167639296918</v>
      </c>
      <c r="AT23">
        <v>0.14915133953662527</v>
      </c>
      <c r="AU23">
        <v>0.20834594471388099</v>
      </c>
      <c r="AW23">
        <v>-5.7230000000000003E-2</v>
      </c>
      <c r="AX23">
        <v>2.2950999999999999E-2</v>
      </c>
      <c r="AY23">
        <v>1.2262199999999999E-2</v>
      </c>
    </row>
    <row r="24" spans="1:51" x14ac:dyDescent="0.25">
      <c r="A24" s="1"/>
      <c r="B24" s="1"/>
      <c r="C24" s="1"/>
      <c r="D24" s="1"/>
      <c r="E24" s="1"/>
      <c r="F24" s="1"/>
      <c r="G24" s="1"/>
      <c r="H24" s="1"/>
      <c r="I24" s="1"/>
      <c r="J24" s="1"/>
      <c r="K24" s="1"/>
      <c r="L24" s="1"/>
      <c r="M24" s="1"/>
      <c r="N24" s="1"/>
      <c r="O24" s="1"/>
      <c r="P24" s="1"/>
      <c r="Q24" s="1"/>
      <c r="R24" s="1"/>
      <c r="S24" s="1"/>
      <c r="T24" s="1"/>
      <c r="U24" s="1"/>
      <c r="V24" s="1"/>
      <c r="W24">
        <v>1977</v>
      </c>
      <c r="X24">
        <f t="shared" si="0"/>
        <v>0.373497279640438</v>
      </c>
      <c r="Y24">
        <f t="shared" si="1"/>
        <v>1.0303457007250116</v>
      </c>
      <c r="Z24">
        <v>313.10813686754364</v>
      </c>
      <c r="AA24">
        <f t="shared" si="2"/>
        <v>1.048595231</v>
      </c>
      <c r="AB24">
        <v>0.13600000000000001</v>
      </c>
      <c r="AC24">
        <v>6.6311999999999996E-2</v>
      </c>
      <c r="AD24">
        <v>9.4298000000000007E-2</v>
      </c>
      <c r="AE24">
        <v>5.7819000000000002E-2</v>
      </c>
      <c r="AF24">
        <f t="shared" si="3"/>
        <v>9.6382769826782788E-2</v>
      </c>
      <c r="AG24">
        <f t="shared" si="4"/>
        <v>0.93851598779968071</v>
      </c>
      <c r="AH24">
        <v>25.45150291461016</v>
      </c>
      <c r="AI24">
        <v>1.0948863344675677</v>
      </c>
      <c r="AJ24">
        <v>4.8184343795231697E-2</v>
      </c>
      <c r="AK24">
        <v>3.6816841763738901E-2</v>
      </c>
      <c r="AL24">
        <v>2.3262788559814299E-2</v>
      </c>
      <c r="AM24">
        <v>7.5263297025839004E-2</v>
      </c>
      <c r="AN24" s="29">
        <f t="shared" si="5"/>
        <v>21.390331664160232</v>
      </c>
      <c r="AO24">
        <f t="shared" si="6"/>
        <v>0.97548220249120521</v>
      </c>
      <c r="AP24">
        <v>79.489678547113073</v>
      </c>
      <c r="AQ24">
        <f t="shared" si="7"/>
        <v>1.0360982217453545</v>
      </c>
      <c r="AR24">
        <v>0.15528082349640601</v>
      </c>
      <c r="AS24">
        <v>0.13666802995458699</v>
      </c>
      <c r="AT24">
        <v>0.15174719623573621</v>
      </c>
      <c r="AU24">
        <v>0.18608696554984999</v>
      </c>
      <c r="AW24">
        <v>-2.3179999999999999E-2</v>
      </c>
      <c r="AX24">
        <v>1.0130999999999999E-2</v>
      </c>
      <c r="AY24">
        <v>9.3641999999999996E-3</v>
      </c>
    </row>
    <row r="25" spans="1:51" x14ac:dyDescent="0.25">
      <c r="A25" s="1"/>
      <c r="B25" s="1"/>
      <c r="C25" s="1"/>
      <c r="D25" s="1"/>
      <c r="E25" s="1"/>
      <c r="F25" s="1"/>
      <c r="G25" s="1"/>
      <c r="H25" s="1"/>
      <c r="I25" s="1"/>
      <c r="J25" s="1"/>
      <c r="K25" s="1"/>
      <c r="L25" s="1"/>
      <c r="M25" s="1"/>
      <c r="N25" s="1"/>
      <c r="O25" s="1"/>
      <c r="P25" s="1"/>
      <c r="Q25" s="1"/>
      <c r="R25" s="1"/>
      <c r="S25" s="1"/>
      <c r="T25" s="1"/>
      <c r="U25" s="1"/>
      <c r="V25" s="1"/>
      <c r="W25">
        <v>1978</v>
      </c>
      <c r="X25">
        <f t="shared" si="0"/>
        <v>0.38483131631001272</v>
      </c>
      <c r="Y25">
        <f t="shared" si="1"/>
        <v>1.0222040773880086</v>
      </c>
      <c r="Z25">
        <v>328.32369910660151</v>
      </c>
      <c r="AA25">
        <f t="shared" si="2"/>
        <v>1.0354736739999999</v>
      </c>
      <c r="AB25">
        <v>0.13500000000000001</v>
      </c>
      <c r="AC25">
        <v>8.2186999999999996E-2</v>
      </c>
      <c r="AD25">
        <v>0.110652</v>
      </c>
      <c r="AE25">
        <v>6.8959999999999994E-2</v>
      </c>
      <c r="AF25">
        <f t="shared" si="3"/>
        <v>0.10269699299715604</v>
      </c>
      <c r="AG25">
        <f t="shared" si="4"/>
        <v>0.95683750335574358</v>
      </c>
      <c r="AH25">
        <v>27.866502732868135</v>
      </c>
      <c r="AI25">
        <v>1.065059855427285</v>
      </c>
      <c r="AJ25">
        <v>9.1169209799120854E-2</v>
      </c>
      <c r="AK25">
        <v>9.0543151163993502E-2</v>
      </c>
      <c r="AL25">
        <v>7.5457279504148003E-2</v>
      </c>
      <c r="AM25">
        <v>0.119752888940695</v>
      </c>
      <c r="AN25" s="29">
        <f t="shared" si="5"/>
        <v>21.927956870492554</v>
      </c>
      <c r="AO25">
        <f t="shared" si="6"/>
        <v>0.97697921121733644</v>
      </c>
      <c r="AP25">
        <v>82.359114589773711</v>
      </c>
      <c r="AQ25">
        <f t="shared" si="7"/>
        <v>1.033830972669938</v>
      </c>
      <c r="AR25">
        <v>0.18798632723723099</v>
      </c>
      <c r="AS25">
        <v>0.16626535755437499</v>
      </c>
      <c r="AT25">
        <v>0.16055549494366839</v>
      </c>
      <c r="AU25">
        <v>0.21452894916611401</v>
      </c>
      <c r="AW25">
        <v>2.6713000000000001E-2</v>
      </c>
      <c r="AX25">
        <v>3.9600999999999997E-2</v>
      </c>
      <c r="AY25">
        <v>1.36551E-2</v>
      </c>
    </row>
    <row r="26" spans="1:51" x14ac:dyDescent="0.25">
      <c r="A26" s="1"/>
      <c r="B26" s="1"/>
      <c r="C26" s="1"/>
      <c r="D26" s="1"/>
      <c r="E26" s="1"/>
      <c r="F26" s="1"/>
      <c r="G26" s="1"/>
      <c r="H26" s="1"/>
      <c r="I26" s="1"/>
      <c r="J26" s="1"/>
      <c r="K26" s="1"/>
      <c r="L26" s="1"/>
      <c r="M26" s="1"/>
      <c r="N26" s="1"/>
      <c r="O26" s="1"/>
      <c r="P26" s="1"/>
      <c r="Q26" s="1"/>
      <c r="R26" s="1"/>
      <c r="S26" s="1"/>
      <c r="T26" s="1"/>
      <c r="U26" s="1"/>
      <c r="V26" s="1"/>
      <c r="W26">
        <v>1979</v>
      </c>
      <c r="X26">
        <f t="shared" si="0"/>
        <v>0.39337614063868942</v>
      </c>
      <c r="Y26">
        <f t="shared" si="1"/>
        <v>0.99084298442853191</v>
      </c>
      <c r="Z26">
        <v>339.97054697518314</v>
      </c>
      <c r="AA26">
        <f t="shared" si="2"/>
        <v>0.98550418799999995</v>
      </c>
      <c r="AB26">
        <v>0.11799999999999999</v>
      </c>
      <c r="AC26">
        <v>8.6919999999999997E-2</v>
      </c>
      <c r="AD26">
        <v>0.11781</v>
      </c>
      <c r="AE26">
        <v>7.0263000000000006E-2</v>
      </c>
      <c r="AF26">
        <f t="shared" si="3"/>
        <v>0.10732960679006143</v>
      </c>
      <c r="AG26">
        <f t="shared" si="4"/>
        <v>0.97728935093363423</v>
      </c>
      <c r="AH26">
        <v>29.679493371932576</v>
      </c>
      <c r="AI26">
        <v>1.033362314511342</v>
      </c>
      <c r="AJ26">
        <v>9.3452599504527972E-2</v>
      </c>
      <c r="AK26">
        <v>0.108623337031356</v>
      </c>
      <c r="AL26">
        <v>9.0809905714192396E-2</v>
      </c>
      <c r="AM26">
        <v>0.13187828591801001</v>
      </c>
      <c r="AN26" s="29">
        <f t="shared" si="5"/>
        <v>22.444650427279679</v>
      </c>
      <c r="AO26">
        <f t="shared" si="6"/>
        <v>0.99004740983782158</v>
      </c>
      <c r="AP26">
        <v>85.145403544580631</v>
      </c>
      <c r="AQ26">
        <f t="shared" si="7"/>
        <v>1.0143917906164426</v>
      </c>
      <c r="AR26">
        <v>0.22219500962168601</v>
      </c>
      <c r="AS26">
        <v>0.19726185088245199</v>
      </c>
      <c r="AT26">
        <v>0.1871728333561577</v>
      </c>
      <c r="AU26">
        <v>0.245898305525346</v>
      </c>
      <c r="AW26">
        <v>5.7273999999999999E-2</v>
      </c>
      <c r="AX26">
        <v>6.7537E-2</v>
      </c>
      <c r="AY26">
        <v>1.51567E-2</v>
      </c>
    </row>
    <row r="27" spans="1:51" x14ac:dyDescent="0.25">
      <c r="A27" s="1"/>
      <c r="B27" s="1"/>
      <c r="C27" s="1"/>
      <c r="D27" s="1"/>
      <c r="E27" s="1"/>
      <c r="F27" s="1"/>
      <c r="G27" s="1"/>
      <c r="H27" s="1"/>
      <c r="I27" s="1"/>
      <c r="J27" s="1"/>
      <c r="K27" s="1"/>
      <c r="L27" s="1"/>
      <c r="M27" s="1"/>
      <c r="N27" s="1"/>
      <c r="O27" s="1"/>
      <c r="P27" s="1"/>
      <c r="Q27" s="1"/>
      <c r="R27" s="1"/>
      <c r="S27" s="1"/>
      <c r="T27" s="1"/>
      <c r="U27" s="1"/>
      <c r="V27" s="1"/>
      <c r="W27">
        <v>1980</v>
      </c>
      <c r="X27">
        <f t="shared" si="0"/>
        <v>0.38977398919341694</v>
      </c>
      <c r="Y27">
        <f t="shared" si="1"/>
        <v>1.0047591835073479</v>
      </c>
      <c r="Z27">
        <v>335.0423978406937</v>
      </c>
      <c r="AA27">
        <f t="shared" si="2"/>
        <v>1.0075648100000001</v>
      </c>
      <c r="AB27">
        <v>0.106</v>
      </c>
      <c r="AC27">
        <v>5.3914999999999998E-2</v>
      </c>
      <c r="AD27">
        <v>8.7592000000000003E-2</v>
      </c>
      <c r="AE27">
        <v>3.7587000000000002E-2</v>
      </c>
      <c r="AF27">
        <f>(+AH27^(0.7))/100</f>
        <v>0.1098237760265434</v>
      </c>
      <c r="AG27">
        <f t="shared" si="4"/>
        <v>0.96995668471760199</v>
      </c>
      <c r="AH27">
        <v>30.66966996434428</v>
      </c>
      <c r="AI27">
        <v>1.044540366231449</v>
      </c>
      <c r="AJ27">
        <v>0.13129620608737697</v>
      </c>
      <c r="AK27">
        <v>0.15024006099172199</v>
      </c>
      <c r="AL27">
        <v>0.12533769211724699</v>
      </c>
      <c r="AM27">
        <v>0.187196062875122</v>
      </c>
      <c r="AN27" s="29">
        <f t="shared" si="5"/>
        <v>22.670278417228836</v>
      </c>
      <c r="AO27">
        <f t="shared" si="6"/>
        <v>0.9744350766566553</v>
      </c>
      <c r="AP27">
        <v>86.37079836434674</v>
      </c>
      <c r="AQ27">
        <f t="shared" si="7"/>
        <v>1.0376891435255475</v>
      </c>
      <c r="AR27">
        <v>0.24395990740832199</v>
      </c>
      <c r="AS27">
        <v>0.215204178947491</v>
      </c>
      <c r="AT27">
        <v>0.22581388149711612</v>
      </c>
      <c r="AU27">
        <v>0.27458805485048898</v>
      </c>
      <c r="AW27">
        <v>6.6685999999999995E-2</v>
      </c>
      <c r="AX27">
        <v>8.2186999999999996E-2</v>
      </c>
      <c r="AY27">
        <v>4.5113999999999996E-3</v>
      </c>
    </row>
    <row r="28" spans="1:51" x14ac:dyDescent="0.25">
      <c r="A28" s="1"/>
      <c r="B28" s="1"/>
      <c r="C28" s="1"/>
      <c r="D28" s="1"/>
      <c r="E28" s="1"/>
      <c r="F28" s="1"/>
      <c r="G28" s="1"/>
      <c r="H28" s="1"/>
      <c r="I28" s="1"/>
      <c r="J28" s="1"/>
      <c r="K28" s="1"/>
      <c r="L28" s="1"/>
      <c r="M28" s="1"/>
      <c r="N28" s="1"/>
      <c r="O28" s="1"/>
      <c r="P28" s="1"/>
      <c r="Q28" s="1"/>
      <c r="R28" s="1"/>
      <c r="S28" s="1"/>
      <c r="T28" s="1"/>
      <c r="U28" s="1"/>
      <c r="V28" s="1"/>
      <c r="W28">
        <v>1981</v>
      </c>
      <c r="X28">
        <f t="shared" si="0"/>
        <v>0.39162899513437949</v>
      </c>
      <c r="Y28">
        <f t="shared" si="1"/>
        <v>1.0130966627579128</v>
      </c>
      <c r="Z28">
        <v>337.57692992230301</v>
      </c>
      <c r="AA28">
        <f t="shared" si="2"/>
        <v>1.0208681589999999</v>
      </c>
      <c r="AB28">
        <v>0.11600000000000001</v>
      </c>
      <c r="AC28">
        <v>3.9431000000000001E-2</v>
      </c>
      <c r="AD28">
        <v>7.4657000000000001E-2</v>
      </c>
      <c r="AE28">
        <v>2.0893999999999999E-2</v>
      </c>
      <c r="AF28">
        <f t="shared" ref="AF28:AF60" si="8">(+AH28^(0.7))/100</f>
        <v>0.1132254437305291</v>
      </c>
      <c r="AG28">
        <f t="shared" si="4"/>
        <v>1.1248593547587595</v>
      </c>
      <c r="AH28">
        <v>32.035708296753846</v>
      </c>
      <c r="AI28">
        <v>0.84528378209007604</v>
      </c>
      <c r="AJ28">
        <v>0.15026240559536405</v>
      </c>
      <c r="AK28">
        <v>0.202480426184284</v>
      </c>
      <c r="AL28">
        <v>0.17104201188493401</v>
      </c>
      <c r="AM28">
        <v>0.226745440026554</v>
      </c>
      <c r="AN28" s="29">
        <f t="shared" si="5"/>
        <v>23.265047575064632</v>
      </c>
      <c r="AO28">
        <f t="shared" si="6"/>
        <v>1.0591676696491397</v>
      </c>
      <c r="AP28">
        <v>89.626039780316731</v>
      </c>
      <c r="AQ28">
        <f t="shared" si="7"/>
        <v>0.92116222546520121</v>
      </c>
      <c r="AR28">
        <v>0.28726029579619899</v>
      </c>
      <c r="AS28">
        <v>0.25594297661133197</v>
      </c>
      <c r="AT28">
        <v>0.20105994191643006</v>
      </c>
      <c r="AU28">
        <v>0.30780799046180801</v>
      </c>
      <c r="AW28">
        <v>8.3629999999999996E-2</v>
      </c>
      <c r="AX28">
        <v>0.112731</v>
      </c>
      <c r="AY28">
        <v>-6.7679999999999997E-4</v>
      </c>
    </row>
    <row r="29" spans="1:51" x14ac:dyDescent="0.25">
      <c r="A29" s="1"/>
      <c r="B29" s="1"/>
      <c r="C29" s="1"/>
      <c r="D29" s="1"/>
      <c r="E29" s="1"/>
      <c r="F29" s="1"/>
      <c r="G29" s="1"/>
      <c r="H29" s="1"/>
      <c r="I29" s="1"/>
      <c r="J29" s="1"/>
      <c r="K29" s="1"/>
      <c r="L29" s="1"/>
      <c r="M29" s="1"/>
      <c r="N29" s="1"/>
      <c r="O29" s="1"/>
      <c r="P29" s="1"/>
      <c r="Q29" s="1"/>
      <c r="R29" s="1"/>
      <c r="S29" s="1"/>
      <c r="T29" s="1"/>
      <c r="U29" s="1"/>
      <c r="V29" s="1"/>
      <c r="W29">
        <v>1982</v>
      </c>
      <c r="X29">
        <f t="shared" si="0"/>
        <v>0.3967580280098747</v>
      </c>
      <c r="Y29">
        <f t="shared" si="1"/>
        <v>1.0010214723760937</v>
      </c>
      <c r="Z29">
        <v>344.62153897065349</v>
      </c>
      <c r="AA29">
        <f t="shared" si="2"/>
        <v>1.001621871</v>
      </c>
      <c r="AB29">
        <v>0.104</v>
      </c>
      <c r="AC29">
        <v>3.5977000000000002E-2</v>
      </c>
      <c r="AD29">
        <v>7.2360999999999995E-2</v>
      </c>
      <c r="AE29">
        <v>1.9851000000000001E-2</v>
      </c>
      <c r="AF29">
        <f t="shared" si="8"/>
        <v>0.10065742286048886</v>
      </c>
      <c r="AG29">
        <f t="shared" si="4"/>
        <v>1.0850436509678665</v>
      </c>
      <c r="AH29">
        <v>27.079264671014521</v>
      </c>
      <c r="AI29">
        <v>0.88994082191238344</v>
      </c>
      <c r="AJ29">
        <v>7.1031126937799835E-4</v>
      </c>
      <c r="AK29">
        <v>4.44526407465776E-2</v>
      </c>
      <c r="AL29">
        <v>-6.7048982799011404E-3</v>
      </c>
      <c r="AM29">
        <v>5.1835012307353899E-2</v>
      </c>
      <c r="AN29" s="29">
        <f t="shared" si="5"/>
        <v>21.965405706512378</v>
      </c>
      <c r="AO29">
        <f t="shared" si="6"/>
        <v>1.0579809507940101</v>
      </c>
      <c r="AP29">
        <v>82.560122263669214</v>
      </c>
      <c r="AQ29">
        <f t="shared" si="7"/>
        <v>0.92263865399008216</v>
      </c>
      <c r="AR29">
        <v>0.23771354863880401</v>
      </c>
      <c r="AS29">
        <v>0.19791035674449101</v>
      </c>
      <c r="AT29">
        <v>0.13889561883959389</v>
      </c>
      <c r="AU29">
        <v>0.26213687981670802</v>
      </c>
      <c r="AW29">
        <v>-4.759E-2</v>
      </c>
      <c r="AX29">
        <v>5.9894000000000003E-2</v>
      </c>
      <c r="AY29">
        <v>-2.5909000000000001E-3</v>
      </c>
    </row>
    <row r="30" spans="1:51" x14ac:dyDescent="0.25">
      <c r="A30" s="1"/>
      <c r="B30" s="1"/>
      <c r="C30" s="1"/>
      <c r="D30" s="1"/>
      <c r="E30" s="1"/>
      <c r="F30" s="1"/>
      <c r="G30" s="1"/>
      <c r="H30" s="1"/>
      <c r="I30" s="1"/>
      <c r="J30" s="1"/>
      <c r="K30" s="1"/>
      <c r="L30" s="1"/>
      <c r="M30" s="1"/>
      <c r="N30" s="1"/>
      <c r="O30" s="1"/>
      <c r="P30" s="1"/>
      <c r="Q30" s="1"/>
      <c r="R30" s="1"/>
      <c r="S30" s="1"/>
      <c r="T30" s="1"/>
      <c r="U30" s="1"/>
      <c r="V30" s="1"/>
      <c r="W30">
        <v>1983</v>
      </c>
      <c r="X30">
        <f t="shared" si="0"/>
        <v>0.39716330537548017</v>
      </c>
      <c r="Y30">
        <f t="shared" si="1"/>
        <v>1.0273825499520772</v>
      </c>
      <c r="Z30">
        <v>345.18047065068538</v>
      </c>
      <c r="AA30">
        <f t="shared" si="2"/>
        <v>1.0438125540000001</v>
      </c>
      <c r="AB30">
        <v>9.9000000000000005E-2</v>
      </c>
      <c r="AC30">
        <v>1.5977999999999999E-2</v>
      </c>
      <c r="AD30">
        <v>5.3627000000000001E-2</v>
      </c>
      <c r="AE30">
        <v>1.5989999999999999E-3</v>
      </c>
      <c r="AF30">
        <f t="shared" si="8"/>
        <v>9.276808612326494E-2</v>
      </c>
      <c r="AG30">
        <f t="shared" si="4"/>
        <v>0.97099126703406469</v>
      </c>
      <c r="AH30">
        <v>24.098943058105629</v>
      </c>
      <c r="AI30">
        <v>1.042950803303162</v>
      </c>
      <c r="AJ30">
        <v>-2.0639172502131459E-2</v>
      </c>
      <c r="AK30">
        <v>-0.101992574923664</v>
      </c>
      <c r="AL30">
        <v>-0.17828586488605899</v>
      </c>
      <c r="AM30">
        <v>-7.7441992154050093E-2</v>
      </c>
      <c r="AN30" s="29">
        <f t="shared" si="5"/>
        <v>20.76162684217276</v>
      </c>
      <c r="AO30">
        <f t="shared" si="6"/>
        <v>1.0082312725584854</v>
      </c>
      <c r="AP30">
        <v>76.173160078608376</v>
      </c>
      <c r="AQ30">
        <f t="shared" si="7"/>
        <v>0.98835747572896437</v>
      </c>
      <c r="AR30">
        <v>0.17995744595913199</v>
      </c>
      <c r="AS30">
        <v>0.12909987624104899</v>
      </c>
      <c r="AT30">
        <v>0.10752217169784441</v>
      </c>
      <c r="AU30">
        <v>0.22545421425752099</v>
      </c>
      <c r="AW30">
        <v>-0.14277000000000001</v>
      </c>
      <c r="AX30">
        <v>8.1779999999999995E-3</v>
      </c>
      <c r="AY30">
        <v>-9.2288000000000005E-3</v>
      </c>
    </row>
    <row r="31" spans="1:51" x14ac:dyDescent="0.25">
      <c r="A31" s="1"/>
      <c r="B31" s="1"/>
      <c r="C31" s="1"/>
      <c r="D31" s="1"/>
      <c r="E31" s="1"/>
      <c r="F31" s="1"/>
      <c r="G31" s="1"/>
      <c r="H31" s="1"/>
      <c r="I31" s="1"/>
      <c r="J31" s="1"/>
      <c r="K31" s="1"/>
      <c r="L31" s="1"/>
      <c r="M31" s="1"/>
      <c r="N31" s="1"/>
      <c r="O31" s="1"/>
      <c r="P31" s="1"/>
      <c r="Q31" s="1"/>
      <c r="R31" s="1"/>
      <c r="S31" s="1"/>
      <c r="T31" s="1"/>
      <c r="U31" s="1"/>
      <c r="V31" s="1"/>
      <c r="W31">
        <v>1984</v>
      </c>
      <c r="X31">
        <f t="shared" si="0"/>
        <v>0.40803864942405632</v>
      </c>
      <c r="Y31">
        <f t="shared" si="1"/>
        <v>1.0285397008414976</v>
      </c>
      <c r="Z31">
        <v>360.30370866081398</v>
      </c>
      <c r="AA31">
        <f t="shared" si="2"/>
        <v>1.045679292</v>
      </c>
      <c r="AB31">
        <v>0.11600000000000001</v>
      </c>
      <c r="AC31">
        <v>3.2299000000000001E-2</v>
      </c>
      <c r="AD31">
        <v>6.9047999999999998E-2</v>
      </c>
      <c r="AE31">
        <v>2.3574000000000001E-2</v>
      </c>
      <c r="AF31">
        <f t="shared" si="8"/>
        <v>9.5539567937237085E-2</v>
      </c>
      <c r="AG31">
        <f t="shared" si="4"/>
        <v>1.0126212132971935</v>
      </c>
      <c r="AH31">
        <v>25.134012021208427</v>
      </c>
      <c r="AI31">
        <v>0.98224209251337191</v>
      </c>
      <c r="AJ31">
        <v>3.0812259701384133E-2</v>
      </c>
      <c r="AK31">
        <v>-3.2548210825590097E-2</v>
      </c>
      <c r="AL31">
        <v>-0.118535829084642</v>
      </c>
      <c r="AM31">
        <v>-2.0796639587672399E-2</v>
      </c>
      <c r="AN31" s="29">
        <f t="shared" si="5"/>
        <v>20.592127428747673</v>
      </c>
      <c r="AO31">
        <f t="shared" si="6"/>
        <v>1.0232867372054506</v>
      </c>
      <c r="AP31">
        <v>75.2863122135917</v>
      </c>
      <c r="AQ31">
        <f t="shared" si="7"/>
        <v>0.96764950361806101</v>
      </c>
      <c r="AR31">
        <v>0.18590853387581999</v>
      </c>
      <c r="AS31">
        <v>0.12762476419930899</v>
      </c>
      <c r="AT31">
        <v>9.4198142751675665E-2</v>
      </c>
      <c r="AU31">
        <v>0.22655601402474901</v>
      </c>
      <c r="AW31">
        <v>-0.12689</v>
      </c>
      <c r="AX31">
        <v>4.627E-3</v>
      </c>
      <c r="AY31">
        <v>-5.3965999999999997E-3</v>
      </c>
    </row>
    <row r="32" spans="1:51" x14ac:dyDescent="0.25">
      <c r="A32" s="1"/>
      <c r="B32" s="1"/>
      <c r="C32" s="1"/>
      <c r="D32" s="1"/>
      <c r="E32" s="1"/>
      <c r="F32" s="1"/>
      <c r="G32" s="1"/>
      <c r="H32" s="1"/>
      <c r="I32" s="1"/>
      <c r="J32" s="1"/>
      <c r="K32" s="1"/>
      <c r="L32" s="1"/>
      <c r="M32" s="1"/>
      <c r="N32" s="1"/>
      <c r="O32" s="1"/>
      <c r="P32" s="1"/>
      <c r="Q32" s="1"/>
      <c r="R32" s="1"/>
      <c r="S32" s="1"/>
      <c r="T32" s="1"/>
      <c r="U32" s="1"/>
      <c r="V32" s="1"/>
      <c r="W32">
        <v>1985</v>
      </c>
      <c r="X32">
        <f t="shared" si="0"/>
        <v>0.41968395041038759</v>
      </c>
      <c r="Y32">
        <f t="shared" si="1"/>
        <v>1.0128789661032429</v>
      </c>
      <c r="Z32">
        <v>376.7621269774142</v>
      </c>
      <c r="AA32">
        <f t="shared" si="2"/>
        <v>1.02051998</v>
      </c>
      <c r="AB32">
        <v>0.13100000000000001</v>
      </c>
      <c r="AC32">
        <v>4.7536000000000002E-2</v>
      </c>
      <c r="AD32">
        <v>8.4690000000000001E-2</v>
      </c>
      <c r="AE32">
        <v>4.4093E-2</v>
      </c>
      <c r="AF32">
        <f t="shared" si="8"/>
        <v>9.4348771961976705E-2</v>
      </c>
      <c r="AG32">
        <f t="shared" si="4"/>
        <v>0.99230730178084159</v>
      </c>
      <c r="AH32">
        <v>24.687684560968009</v>
      </c>
      <c r="AI32">
        <v>1.0110931341740776</v>
      </c>
      <c r="AJ32">
        <v>7.3273652368867404E-2</v>
      </c>
      <c r="AK32">
        <v>-4.8580551924976498E-2</v>
      </c>
      <c r="AL32">
        <v>-0.15682270916515401</v>
      </c>
      <c r="AM32">
        <v>-2.9827228493843401E-2</v>
      </c>
      <c r="AN32" s="29">
        <f t="shared" si="5"/>
        <v>20.123516390903134</v>
      </c>
      <c r="AO32">
        <f t="shared" si="6"/>
        <v>1.0681236698105061</v>
      </c>
      <c r="AP32">
        <v>72.850762642716376</v>
      </c>
      <c r="AQ32">
        <f t="shared" si="7"/>
        <v>0.91014814197779315</v>
      </c>
      <c r="AR32">
        <v>0.17187973818802399</v>
      </c>
      <c r="AS32">
        <v>0.10312310794990601</v>
      </c>
      <c r="AT32">
        <v>0.10527879392015931</v>
      </c>
      <c r="AU32">
        <v>0.21265803770625999</v>
      </c>
      <c r="AW32">
        <v>-0.15298999999999999</v>
      </c>
      <c r="AX32">
        <v>-1.375E-2</v>
      </c>
      <c r="AY32">
        <v>-7.9449999999999996E-4</v>
      </c>
    </row>
    <row r="33" spans="1:51" x14ac:dyDescent="0.25">
      <c r="A33" s="1"/>
      <c r="B33" s="1"/>
      <c r="C33" s="1"/>
      <c r="D33" s="1"/>
      <c r="E33" s="1"/>
      <c r="F33" s="1"/>
      <c r="G33" s="1"/>
      <c r="H33" s="1"/>
      <c r="I33" s="1"/>
      <c r="J33" s="1"/>
      <c r="K33" s="1"/>
      <c r="L33" s="1"/>
      <c r="M33" s="1"/>
      <c r="N33" s="1"/>
      <c r="O33" s="1"/>
      <c r="P33" s="1"/>
      <c r="Q33" s="1"/>
      <c r="R33" s="1"/>
      <c r="S33" s="1"/>
      <c r="T33" s="1"/>
      <c r="U33" s="1"/>
      <c r="V33" s="1"/>
      <c r="W33">
        <v>1986</v>
      </c>
      <c r="X33">
        <f t="shared" si="0"/>
        <v>0.42508904578179801</v>
      </c>
      <c r="Y33">
        <f t="shared" si="1"/>
        <v>1.0223722158163764</v>
      </c>
      <c r="Z33">
        <v>384.49327828774818</v>
      </c>
      <c r="AA33">
        <f t="shared" si="2"/>
        <v>1.035744038</v>
      </c>
      <c r="AB33">
        <v>0.13700000000000001</v>
      </c>
      <c r="AC33">
        <v>4.2798999999999997E-2</v>
      </c>
      <c r="AD33">
        <v>8.0203999999999998E-2</v>
      </c>
      <c r="AE33">
        <v>3.9107999999999997E-2</v>
      </c>
      <c r="AF33">
        <f t="shared" si="8"/>
        <v>9.5080195210348592E-2</v>
      </c>
      <c r="AG33">
        <f t="shared" si="4"/>
        <v>0.97637836733635019</v>
      </c>
      <c r="AH33">
        <v>24.961548358250134</v>
      </c>
      <c r="AI33">
        <v>1.0347399483252124</v>
      </c>
      <c r="AJ33">
        <v>9.4773909941383946E-2</v>
      </c>
      <c r="AK33">
        <v>-2.5764757693084801E-2</v>
      </c>
      <c r="AL33">
        <v>-0.155978733790686</v>
      </c>
      <c r="AM33">
        <v>-3.3033088071881401E-3</v>
      </c>
      <c r="AN33" s="29">
        <f t="shared" si="5"/>
        <v>18.840062213463739</v>
      </c>
      <c r="AO33">
        <f t="shared" si="6"/>
        <v>1.0143255783303962</v>
      </c>
      <c r="AP33">
        <v>66.304986260933532</v>
      </c>
      <c r="AQ33">
        <f t="shared" si="7"/>
        <v>0.97988514838329155</v>
      </c>
      <c r="AR33">
        <v>8.6793630763625201E-2</v>
      </c>
      <c r="AS33">
        <v>-3.6171706314891798E-3</v>
      </c>
      <c r="AT33">
        <v>6.603747077803479E-2</v>
      </c>
      <c r="AU33">
        <v>0.13209756295625799</v>
      </c>
      <c r="AW33">
        <v>-0.15883</v>
      </c>
      <c r="AX33">
        <v>-7.4999999999999997E-2</v>
      </c>
      <c r="AY33">
        <v>-2.4326E-3</v>
      </c>
    </row>
    <row r="34" spans="1:51" x14ac:dyDescent="0.25">
      <c r="A34" s="1"/>
      <c r="B34" s="1"/>
      <c r="C34" s="1"/>
      <c r="D34" s="1"/>
      <c r="E34" s="1"/>
      <c r="F34" s="1"/>
      <c r="G34" s="1"/>
      <c r="H34" s="1"/>
      <c r="I34" s="1"/>
      <c r="J34" s="1"/>
      <c r="K34" s="1"/>
      <c r="L34" s="1"/>
      <c r="M34" s="1"/>
      <c r="N34" s="1"/>
      <c r="O34" s="1"/>
      <c r="P34" s="1"/>
      <c r="Q34" s="1"/>
      <c r="R34" s="1"/>
      <c r="S34" s="1"/>
      <c r="T34" s="1"/>
      <c r="U34" s="1"/>
      <c r="V34" s="1"/>
      <c r="W34">
        <v>1987</v>
      </c>
      <c r="X34">
        <f t="shared" si="0"/>
        <v>0.43459922965520592</v>
      </c>
      <c r="Y34">
        <f t="shared" si="1"/>
        <v>1.0314145382065669</v>
      </c>
      <c r="Z34">
        <v>398.23662063761003</v>
      </c>
      <c r="AA34">
        <f t="shared" si="2"/>
        <v>1.0503223740000001</v>
      </c>
      <c r="AB34">
        <v>0.13600000000000001</v>
      </c>
      <c r="AC34">
        <v>5.6741E-2</v>
      </c>
      <c r="AD34">
        <v>8.7585999999999997E-2</v>
      </c>
      <c r="AE34">
        <v>5.3088999999999997E-2</v>
      </c>
      <c r="AF34">
        <f t="shared" si="8"/>
        <v>9.7380481165038599E-2</v>
      </c>
      <c r="AG34">
        <f t="shared" si="4"/>
        <v>0.97494108376243305</v>
      </c>
      <c r="AH34">
        <v>25.828711258333033</v>
      </c>
      <c r="AI34">
        <v>1.036919837439064</v>
      </c>
      <c r="AJ34">
        <v>0.13462099685462331</v>
      </c>
      <c r="AK34">
        <v>2.60023862316313E-2</v>
      </c>
      <c r="AL34">
        <v>-0.125567260150445</v>
      </c>
      <c r="AM34">
        <v>6.1979530199533499E-2</v>
      </c>
      <c r="AN34" s="29">
        <f t="shared" si="5"/>
        <v>18.573979219251207</v>
      </c>
      <c r="AO34">
        <f t="shared" si="6"/>
        <v>1.0200085570645399</v>
      </c>
      <c r="AP34">
        <v>64.971271300846965</v>
      </c>
      <c r="AQ34">
        <f t="shared" si="7"/>
        <v>0.97209528236658216</v>
      </c>
      <c r="AR34">
        <v>8.2828870879326305E-2</v>
      </c>
      <c r="AS34">
        <v>-2.27201818073554E-2</v>
      </c>
      <c r="AT34">
        <v>7.7561283258657299E-2</v>
      </c>
      <c r="AU34">
        <v>0.13080544525864099</v>
      </c>
      <c r="AW34">
        <v>-0.14849000000000001</v>
      </c>
      <c r="AX34">
        <v>-8.4580000000000002E-2</v>
      </c>
      <c r="AY34">
        <v>3.4400000000000003E-5</v>
      </c>
    </row>
    <row r="35" spans="1:51" x14ac:dyDescent="0.25">
      <c r="A35" s="1"/>
      <c r="B35" s="1"/>
      <c r="C35" s="1"/>
      <c r="D35" s="1"/>
      <c r="E35" s="1"/>
      <c r="F35" s="1"/>
      <c r="G35" s="1"/>
      <c r="H35" s="1"/>
      <c r="I35" s="1"/>
      <c r="J35" s="1"/>
      <c r="K35" s="1"/>
      <c r="L35" s="1"/>
      <c r="M35" s="1"/>
      <c r="N35" s="1"/>
      <c r="O35" s="1"/>
      <c r="P35" s="1"/>
      <c r="Q35" s="1"/>
      <c r="R35" s="1"/>
      <c r="S35" s="1"/>
      <c r="T35" s="1"/>
      <c r="U35" s="1"/>
      <c r="V35" s="1"/>
      <c r="W35">
        <v>1988</v>
      </c>
      <c r="X35">
        <f t="shared" si="0"/>
        <v>0.44825196375975396</v>
      </c>
      <c r="Y35">
        <f t="shared" si="1"/>
        <v>1.0273279402006306</v>
      </c>
      <c r="Z35">
        <v>418.27683280183197</v>
      </c>
      <c r="AA35">
        <f t="shared" si="2"/>
        <v>1.043724487</v>
      </c>
      <c r="AB35">
        <v>0.14799999999999999</v>
      </c>
      <c r="AC35">
        <v>8.4663000000000002E-2</v>
      </c>
      <c r="AD35">
        <v>0.10580299999999999</v>
      </c>
      <c r="AE35">
        <v>8.3874000000000004E-2</v>
      </c>
      <c r="AF35">
        <f t="shared" si="8"/>
        <v>9.98834522279375E-2</v>
      </c>
      <c r="AG35">
        <f t="shared" si="4"/>
        <v>0.95223285684641246</v>
      </c>
      <c r="AH35">
        <v>26.782303079251211</v>
      </c>
      <c r="AI35">
        <v>1.0724249525968352</v>
      </c>
      <c r="AJ35">
        <v>0.14168303993526898</v>
      </c>
      <c r="AK35">
        <v>3.9250839183202997E-2</v>
      </c>
      <c r="AL35">
        <v>-9.8676926890205102E-2</v>
      </c>
      <c r="AM35">
        <v>7.6921191325821897E-2</v>
      </c>
      <c r="AN35" s="29">
        <f t="shared" si="5"/>
        <v>18.209630782613093</v>
      </c>
      <c r="AO35">
        <f t="shared" si="6"/>
        <v>0.99645174778779944</v>
      </c>
      <c r="AP35">
        <v>63.158266320912645</v>
      </c>
      <c r="AQ35">
        <f t="shared" si="7"/>
        <v>1.0050908606037507</v>
      </c>
      <c r="AR35">
        <v>4.6801441279620902E-2</v>
      </c>
      <c r="AS35">
        <v>-5.6124419520226503E-2</v>
      </c>
      <c r="AT35">
        <v>0.11415223878721242</v>
      </c>
      <c r="AU35">
        <v>9.9204535175189498E-2</v>
      </c>
      <c r="AW35">
        <v>-0.13667000000000001</v>
      </c>
      <c r="AX35">
        <v>-9.9739999999999995E-2</v>
      </c>
      <c r="AY35">
        <v>6.6439999999999997E-3</v>
      </c>
    </row>
    <row r="36" spans="1:51" x14ac:dyDescent="0.25">
      <c r="A36" s="1"/>
      <c r="B36" s="1"/>
      <c r="C36" s="1"/>
      <c r="D36" s="1"/>
      <c r="E36" s="1"/>
      <c r="F36" s="1"/>
      <c r="G36" s="1"/>
      <c r="H36" s="1"/>
      <c r="I36" s="1"/>
      <c r="J36" s="1"/>
      <c r="K36" s="1"/>
      <c r="L36" s="1"/>
      <c r="M36" s="1"/>
      <c r="N36" s="1"/>
      <c r="O36" s="1"/>
      <c r="P36" s="1"/>
      <c r="Q36" s="1"/>
      <c r="R36" s="1"/>
      <c r="S36" s="1"/>
      <c r="T36" s="1"/>
      <c r="U36" s="1"/>
      <c r="V36" s="1"/>
      <c r="W36">
        <v>1989</v>
      </c>
      <c r="X36">
        <f t="shared" si="0"/>
        <v>0.46050176662019576</v>
      </c>
      <c r="Y36">
        <f t="shared" si="1"/>
        <v>1.0219370302491315</v>
      </c>
      <c r="Z36">
        <v>436.56577274007685</v>
      </c>
      <c r="AA36">
        <f t="shared" si="2"/>
        <v>1.0350443199999999</v>
      </c>
      <c r="AB36">
        <v>0.15</v>
      </c>
      <c r="AC36">
        <v>0.106752</v>
      </c>
      <c r="AD36">
        <v>0.11922099999999999</v>
      </c>
      <c r="AE36">
        <v>0.108095</v>
      </c>
      <c r="AF36">
        <f t="shared" si="8"/>
        <v>0.10489393587901358</v>
      </c>
      <c r="AG36">
        <f t="shared" si="4"/>
        <v>1.0082243779387852</v>
      </c>
      <c r="AH36">
        <v>28.722010110200056</v>
      </c>
      <c r="AI36">
        <v>0.98836713111783925</v>
      </c>
      <c r="AJ36">
        <v>0.17164615865948804</v>
      </c>
      <c r="AK36">
        <v>8.5518897581660494E-2</v>
      </c>
      <c r="AL36">
        <v>-3.2789685372947498E-2</v>
      </c>
      <c r="AM36">
        <v>0.122174960000697</v>
      </c>
      <c r="AN36" s="29">
        <f t="shared" si="5"/>
        <v>18.274473222652169</v>
      </c>
      <c r="AO36">
        <f t="shared" si="6"/>
        <v>0.98747579220113302</v>
      </c>
      <c r="AP36">
        <v>63.479796250726977</v>
      </c>
      <c r="AQ36">
        <f t="shared" si="7"/>
        <v>1.0181677715618591</v>
      </c>
      <c r="AR36">
        <v>5.2235476435266603E-2</v>
      </c>
      <c r="AS36">
        <v>-4.2667682275338598E-2</v>
      </c>
      <c r="AT36">
        <v>0.11880552909711881</v>
      </c>
      <c r="AU36">
        <v>0.104746760703205</v>
      </c>
      <c r="AW36">
        <v>-0.10128</v>
      </c>
      <c r="AX36">
        <v>-9.1539999999999996E-2</v>
      </c>
      <c r="AY36">
        <v>1.1850599999999999E-2</v>
      </c>
    </row>
    <row r="37" spans="1:51" x14ac:dyDescent="0.25">
      <c r="A37" s="1"/>
      <c r="B37" s="1"/>
      <c r="C37" s="1"/>
      <c r="D37" s="1"/>
      <c r="E37" s="1"/>
      <c r="F37" s="1"/>
      <c r="G37" s="1"/>
      <c r="H37" s="1"/>
      <c r="I37" s="1"/>
      <c r="J37" s="1"/>
      <c r="K37" s="1"/>
      <c r="L37" s="1"/>
      <c r="M37" s="1"/>
      <c r="N37" s="1"/>
      <c r="O37" s="1"/>
      <c r="P37" s="1"/>
      <c r="Q37" s="1"/>
      <c r="R37" s="1"/>
      <c r="S37" s="1"/>
      <c r="T37" s="1"/>
      <c r="U37" s="1"/>
      <c r="V37" s="1"/>
      <c r="W37">
        <v>1990</v>
      </c>
      <c r="X37">
        <f t="shared" si="0"/>
        <v>0.47060380780432148</v>
      </c>
      <c r="Y37">
        <f t="shared" si="1"/>
        <v>1.014368806579768</v>
      </c>
      <c r="Z37">
        <v>451.86492338102732</v>
      </c>
      <c r="AA37">
        <f t="shared" si="2"/>
        <v>1.022903675</v>
      </c>
      <c r="AB37">
        <v>0.14899999999999999</v>
      </c>
      <c r="AC37">
        <v>0.12241</v>
      </c>
      <c r="AD37">
        <v>0.12723999999999999</v>
      </c>
      <c r="AE37">
        <v>0.125974</v>
      </c>
      <c r="AF37">
        <f t="shared" si="8"/>
        <v>0.10403828569733539</v>
      </c>
      <c r="AG37">
        <f t="shared" si="4"/>
        <v>0.96213543584998529</v>
      </c>
      <c r="AH37">
        <v>28.387890732556002</v>
      </c>
      <c r="AI37">
        <v>1.0566916391110543</v>
      </c>
      <c r="AJ37">
        <v>0.16750700797643261</v>
      </c>
      <c r="AK37">
        <v>4.14552184045162E-2</v>
      </c>
      <c r="AL37">
        <v>-7.7768557113867598E-2</v>
      </c>
      <c r="AM37">
        <v>8.1611663777154494E-2</v>
      </c>
      <c r="AN37" s="29">
        <f t="shared" si="5"/>
        <v>18.506249334900101</v>
      </c>
      <c r="AO37">
        <f t="shared" si="6"/>
        <v>0.99456790750516211</v>
      </c>
      <c r="AP37">
        <v>64.633082687803551</v>
      </c>
      <c r="AQ37">
        <f t="shared" si="7"/>
        <v>1.0078116385335463</v>
      </c>
      <c r="AR37">
        <v>7.2981958446197703E-2</v>
      </c>
      <c r="AS37">
        <v>-1.19860434982146E-2</v>
      </c>
      <c r="AT37">
        <v>0.12219409503019774</v>
      </c>
      <c r="AU37">
        <v>0.12255942862154801</v>
      </c>
      <c r="AW37">
        <v>-0.12303</v>
      </c>
      <c r="AX37">
        <v>-7.4289999999999995E-2</v>
      </c>
      <c r="AY37">
        <v>1.49094E-2</v>
      </c>
    </row>
    <row r="38" spans="1:51" x14ac:dyDescent="0.25">
      <c r="A38" s="1"/>
      <c r="B38" s="1"/>
      <c r="C38" s="1"/>
      <c r="D38" s="1"/>
      <c r="E38" s="1"/>
      <c r="F38" s="1"/>
      <c r="G38" s="1"/>
      <c r="H38" s="1"/>
      <c r="I38" s="1"/>
      <c r="J38" s="1"/>
      <c r="K38" s="1"/>
      <c r="L38" s="1"/>
      <c r="M38" s="1"/>
      <c r="N38" s="1"/>
      <c r="O38" s="1"/>
      <c r="P38" s="1"/>
      <c r="Q38" s="1"/>
      <c r="R38" s="1"/>
      <c r="S38" s="1"/>
      <c r="T38" s="1"/>
      <c r="U38" s="1"/>
      <c r="V38" s="1"/>
      <c r="W38">
        <v>1991</v>
      </c>
      <c r="X38">
        <f t="shared" si="0"/>
        <v>0.47736582289436413</v>
      </c>
      <c r="Y38">
        <f t="shared" si="1"/>
        <v>0.99870856140815301</v>
      </c>
      <c r="Z38">
        <v>462.21429073004629</v>
      </c>
      <c r="AA38">
        <f t="shared" si="2"/>
        <v>0.99795087500000002</v>
      </c>
      <c r="AB38">
        <v>0.154</v>
      </c>
      <c r="AC38">
        <v>0.12808900000000001</v>
      </c>
      <c r="AD38">
        <v>0.12787299999999999</v>
      </c>
      <c r="AE38">
        <v>0.13106000000000001</v>
      </c>
      <c r="AF38">
        <f t="shared" si="8"/>
        <v>0.10813268259413417</v>
      </c>
      <c r="AG38">
        <f t="shared" si="4"/>
        <v>0.93633523240067129</v>
      </c>
      <c r="AH38">
        <v>29.997246789090113</v>
      </c>
      <c r="AI38">
        <v>1.0985310461868407</v>
      </c>
      <c r="AJ38">
        <v>0.13756686946111293</v>
      </c>
      <c r="AK38">
        <v>6.8806218669285102E-2</v>
      </c>
      <c r="AL38">
        <v>-4.1783893995504397E-2</v>
      </c>
      <c r="AM38">
        <v>0.105209127541467</v>
      </c>
      <c r="AN38" s="29">
        <f t="shared" si="5"/>
        <v>18.607326051091235</v>
      </c>
      <c r="AO38">
        <f t="shared" si="6"/>
        <v>0.99316697310287683</v>
      </c>
      <c r="AP38">
        <v>65.137972967069473</v>
      </c>
      <c r="AQ38">
        <f t="shared" si="7"/>
        <v>1.0098430976095116</v>
      </c>
      <c r="AR38">
        <v>8.0515997329378503E-2</v>
      </c>
      <c r="AS38">
        <v>3.58047567293874E-3</v>
      </c>
      <c r="AT38">
        <v>0.12423762224787209</v>
      </c>
      <c r="AU38">
        <v>0.121511098837804</v>
      </c>
      <c r="AW38">
        <v>-9.7989999999999994E-2</v>
      </c>
      <c r="AX38">
        <v>-6.4199999999999993E-2</v>
      </c>
      <c r="AY38">
        <v>1.46283E-2</v>
      </c>
    </row>
    <row r="39" spans="1:51" x14ac:dyDescent="0.25">
      <c r="A39" s="1"/>
      <c r="B39" s="1"/>
      <c r="C39" s="1"/>
      <c r="D39" s="1"/>
      <c r="E39" s="1"/>
      <c r="F39" s="1"/>
      <c r="G39" s="1"/>
      <c r="H39" s="1"/>
      <c r="I39" s="1"/>
      <c r="J39" s="1"/>
      <c r="K39" s="1"/>
      <c r="L39" s="1"/>
      <c r="M39" s="1"/>
      <c r="N39" s="1"/>
      <c r="O39" s="1"/>
      <c r="P39" s="1"/>
      <c r="Q39" s="1"/>
      <c r="R39" s="1"/>
      <c r="S39" s="1"/>
      <c r="T39" s="1"/>
      <c r="U39" s="1"/>
      <c r="V39" s="1"/>
      <c r="W39">
        <v>1992</v>
      </c>
      <c r="X39">
        <f t="shared" si="0"/>
        <v>0.47674933424824956</v>
      </c>
      <c r="Y39">
        <f t="shared" si="1"/>
        <v>1.0033756968446268</v>
      </c>
      <c r="Z39">
        <v>461.26715587155411</v>
      </c>
      <c r="AA39">
        <f t="shared" si="2"/>
        <v>1.005363558</v>
      </c>
      <c r="AB39">
        <v>0.13200000000000001</v>
      </c>
      <c r="AC39">
        <v>0.113176</v>
      </c>
      <c r="AD39">
        <v>0.111251</v>
      </c>
      <c r="AE39">
        <v>0.109163</v>
      </c>
      <c r="AF39">
        <f t="shared" si="8"/>
        <v>0.11548500884335264</v>
      </c>
      <c r="AG39">
        <f t="shared" si="4"/>
        <v>0.96872377422738798</v>
      </c>
      <c r="AH39">
        <v>32.952906897944011</v>
      </c>
      <c r="AI39">
        <v>1.0464400319065315</v>
      </c>
      <c r="AJ39">
        <v>0.16207035892845373</v>
      </c>
      <c r="AK39">
        <v>0.130002421490021</v>
      </c>
      <c r="AL39">
        <v>3.4196893336043699E-2</v>
      </c>
      <c r="AM39">
        <v>0.16391953693428901</v>
      </c>
      <c r="AN39" s="29">
        <f t="shared" si="5"/>
        <v>18.735345168554858</v>
      </c>
      <c r="AO39">
        <f t="shared" si="6"/>
        <v>1.0035995238855824</v>
      </c>
      <c r="AP39">
        <v>65.779132393070071</v>
      </c>
      <c r="AQ39">
        <f t="shared" si="7"/>
        <v>0.99488020661493781</v>
      </c>
      <c r="AR39">
        <v>9.0284330910745794E-2</v>
      </c>
      <c r="AS39">
        <v>2.1436232565659401E-2</v>
      </c>
      <c r="AT39">
        <v>0.12292590567346619</v>
      </c>
      <c r="AU39">
        <v>0.120601738412024</v>
      </c>
      <c r="AW39">
        <v>-4.5769999999999998E-2</v>
      </c>
      <c r="AX39">
        <v>-5.2699999999999997E-2</v>
      </c>
      <c r="AY39">
        <v>6.9686000000000001E-3</v>
      </c>
    </row>
    <row r="40" spans="1:51" x14ac:dyDescent="0.25">
      <c r="A40" s="1"/>
      <c r="B40" s="1"/>
      <c r="C40" s="1"/>
      <c r="D40" s="1"/>
      <c r="E40" s="1"/>
      <c r="F40" s="1"/>
      <c r="G40" s="1"/>
      <c r="H40" s="1"/>
      <c r="I40" s="1"/>
      <c r="J40" s="1"/>
      <c r="K40" s="1"/>
      <c r="L40" s="1"/>
      <c r="M40" s="1"/>
      <c r="N40" s="1"/>
      <c r="O40" s="1"/>
      <c r="P40" s="1"/>
      <c r="Q40" s="1"/>
      <c r="R40" s="1"/>
      <c r="S40" s="1"/>
      <c r="T40" s="1"/>
      <c r="U40" s="1"/>
      <c r="V40" s="1"/>
      <c r="W40">
        <v>1993</v>
      </c>
      <c r="X40">
        <f t="shared" si="0"/>
        <v>0.4783586954715493</v>
      </c>
      <c r="Y40">
        <f t="shared" si="1"/>
        <v>0.99560919882180643</v>
      </c>
      <c r="Z40">
        <v>463.74118901556625</v>
      </c>
      <c r="AA40">
        <f t="shared" si="2"/>
        <v>0.99303946600000004</v>
      </c>
      <c r="AB40">
        <v>0.105</v>
      </c>
      <c r="AC40">
        <v>0.103434</v>
      </c>
      <c r="AD40">
        <v>0.10126300000000001</v>
      </c>
      <c r="AE40">
        <v>8.6850999999999998E-2</v>
      </c>
      <c r="AF40">
        <f t="shared" si="8"/>
        <v>0.11921355903075515</v>
      </c>
      <c r="AG40">
        <f t="shared" si="4"/>
        <v>0.97605169240837597</v>
      </c>
      <c r="AH40">
        <v>34.483240945697489</v>
      </c>
      <c r="AI40">
        <v>1.0352347228218621</v>
      </c>
      <c r="AJ40">
        <v>0.19238759993212851</v>
      </c>
      <c r="AK40">
        <v>0.14030515610851599</v>
      </c>
      <c r="AL40">
        <v>5.2647067117420697E-2</v>
      </c>
      <c r="AM40">
        <v>0.169639079619891</v>
      </c>
      <c r="AN40" s="29">
        <f t="shared" si="5"/>
        <v>18.668148721332816</v>
      </c>
      <c r="AO40">
        <f t="shared" si="6"/>
        <v>0.99149680959163511</v>
      </c>
      <c r="AP40">
        <v>65.442356826168904</v>
      </c>
      <c r="AQ40">
        <f t="shared" si="7"/>
        <v>1.0122740710643776</v>
      </c>
      <c r="AR40">
        <v>8.2540588557700995E-2</v>
      </c>
      <c r="AS40">
        <v>1.96326352532806E-2</v>
      </c>
      <c r="AT40">
        <v>9.3724064372482471E-2</v>
      </c>
      <c r="AU40">
        <v>9.9325300774646602E-2</v>
      </c>
      <c r="AW40">
        <v>-2.7560000000000001E-2</v>
      </c>
      <c r="AX40">
        <v>-5.1639999999999998E-2</v>
      </c>
      <c r="AY40">
        <v>1.5348E-3</v>
      </c>
    </row>
    <row r="41" spans="1:51" x14ac:dyDescent="0.25">
      <c r="A41" s="1"/>
      <c r="B41" s="1"/>
      <c r="C41" s="1"/>
      <c r="D41" s="1"/>
      <c r="E41" s="1"/>
      <c r="F41" s="1"/>
      <c r="G41" s="1"/>
      <c r="H41" s="1"/>
      <c r="I41" s="1"/>
      <c r="J41" s="1"/>
      <c r="K41" s="1"/>
      <c r="L41" s="1"/>
      <c r="M41" s="1"/>
      <c r="N41" s="1"/>
      <c r="O41" s="1"/>
      <c r="P41" s="1"/>
      <c r="Q41" s="1"/>
      <c r="R41" s="1"/>
      <c r="S41" s="1"/>
      <c r="T41" s="1"/>
      <c r="U41" s="1"/>
      <c r="V41" s="1"/>
      <c r="W41">
        <v>1994</v>
      </c>
      <c r="X41">
        <f t="shared" si="0"/>
        <v>0.47625831754787368</v>
      </c>
      <c r="Y41">
        <f t="shared" si="1"/>
        <v>1.0013053290929044</v>
      </c>
      <c r="Z41">
        <v>460.51330270222297</v>
      </c>
      <c r="AA41">
        <f t="shared" si="2"/>
        <v>1.002072745</v>
      </c>
      <c r="AB41">
        <v>8.6999999999999994E-2</v>
      </c>
      <c r="AC41">
        <v>8.4540000000000004E-2</v>
      </c>
      <c r="AD41">
        <v>8.1947000000000006E-2</v>
      </c>
      <c r="AE41">
        <v>6.4588999999999994E-2</v>
      </c>
      <c r="AF41">
        <f t="shared" si="8"/>
        <v>0.12213857110026576</v>
      </c>
      <c r="AG41">
        <f t="shared" si="4"/>
        <v>0.95228325962525429</v>
      </c>
      <c r="AH41">
        <v>35.698248382418626</v>
      </c>
      <c r="AI41">
        <v>1.0723438654021569</v>
      </c>
      <c r="AJ41">
        <v>0.16029386295880926</v>
      </c>
      <c r="AK41">
        <v>0.14087301131201099</v>
      </c>
      <c r="AL41">
        <v>5.9298141186471899E-2</v>
      </c>
      <c r="AM41">
        <v>0.17364524284372199</v>
      </c>
      <c r="AN41" s="29">
        <f t="shared" si="5"/>
        <v>18.828248906843797</v>
      </c>
      <c r="AO41">
        <f t="shared" si="6"/>
        <v>1.0684342446566621</v>
      </c>
      <c r="AP41">
        <v>66.245600964473653</v>
      </c>
      <c r="AQ41">
        <f t="shared" si="7"/>
        <v>0.9097702171079296</v>
      </c>
      <c r="AR41">
        <v>9.5510113773228905E-2</v>
      </c>
      <c r="AS41">
        <v>4.0112423577254502E-2</v>
      </c>
      <c r="AT41">
        <v>0.103512728929759</v>
      </c>
      <c r="AU41">
        <v>0.10363471529849699</v>
      </c>
      <c r="AW41">
        <v>-1.6879999999999999E-2</v>
      </c>
      <c r="AX41">
        <v>-3.8460000000000001E-2</v>
      </c>
      <c r="AY41">
        <v>-7.6087999999999998E-3</v>
      </c>
    </row>
    <row r="42" spans="1:51" x14ac:dyDescent="0.25">
      <c r="A42" s="1"/>
      <c r="B42" s="1"/>
      <c r="C42" s="1"/>
      <c r="D42" s="1"/>
      <c r="E42" s="1"/>
      <c r="F42" s="1"/>
      <c r="G42" s="1"/>
      <c r="H42" s="1"/>
      <c r="I42" s="1"/>
      <c r="J42" s="1"/>
      <c r="K42" s="1"/>
      <c r="L42" s="1"/>
      <c r="M42" s="1"/>
      <c r="N42" s="1"/>
      <c r="O42" s="1"/>
      <c r="P42" s="1"/>
      <c r="Q42" s="1"/>
      <c r="R42" s="1"/>
      <c r="S42" s="1"/>
      <c r="T42" s="1"/>
      <c r="U42" s="1"/>
      <c r="V42" s="1"/>
      <c r="W42">
        <v>1995</v>
      </c>
      <c r="X42">
        <f t="shared" si="0"/>
        <v>0.47687999138550657</v>
      </c>
      <c r="Y42">
        <f t="shared" si="1"/>
        <v>1.0339154265248487</v>
      </c>
      <c r="Z42">
        <v>461.46782934783249</v>
      </c>
      <c r="AA42">
        <f t="shared" si="2"/>
        <v>1.0543676870000001</v>
      </c>
      <c r="AB42">
        <v>6.6000000000000003E-2</v>
      </c>
      <c r="AC42">
        <v>7.6194999999999999E-2</v>
      </c>
      <c r="AD42">
        <v>7.0268999999999998E-2</v>
      </c>
      <c r="AE42">
        <v>5.3409999999999999E-2</v>
      </c>
      <c r="AF42">
        <f t="shared" si="8"/>
        <v>0.12825865609391279</v>
      </c>
      <c r="AG42">
        <f t="shared" si="4"/>
        <v>0.98400748520811887</v>
      </c>
      <c r="AH42">
        <v>38.280797658489085</v>
      </c>
      <c r="AI42">
        <v>1.0232983709992016</v>
      </c>
      <c r="AJ42">
        <v>0.18398798195806981</v>
      </c>
      <c r="AK42">
        <v>0.17330529462131999</v>
      </c>
      <c r="AL42">
        <v>0.101748461500589</v>
      </c>
      <c r="AM42">
        <v>0.20464838150846801</v>
      </c>
      <c r="AN42" s="29">
        <f t="shared" si="5"/>
        <v>17.622281390741264</v>
      </c>
      <c r="AO42">
        <f t="shared" si="6"/>
        <v>0.99346692810853576</v>
      </c>
      <c r="AP42">
        <v>60.268274771894468</v>
      </c>
      <c r="AQ42">
        <f t="shared" si="7"/>
        <v>1.0094075551892909</v>
      </c>
      <c r="AR42">
        <v>-2.8195101742126898E-2</v>
      </c>
      <c r="AS42">
        <v>-8.8809740340871399E-2</v>
      </c>
      <c r="AT42">
        <v>6.7767338500576757E-2</v>
      </c>
      <c r="AU42">
        <v>-5.8630128746308303E-3</v>
      </c>
      <c r="AW42">
        <v>1.8456E-2</v>
      </c>
      <c r="AX42">
        <v>-0.1</v>
      </c>
      <c r="AY42">
        <v>-1.4030300000000001E-2</v>
      </c>
    </row>
    <row r="43" spans="1:51" x14ac:dyDescent="0.25">
      <c r="A43" s="1"/>
      <c r="B43" s="1"/>
      <c r="C43" s="1"/>
      <c r="D43" s="1"/>
      <c r="E43" s="1"/>
      <c r="F43" s="1"/>
      <c r="G43" s="1"/>
      <c r="H43" s="1"/>
      <c r="I43" s="1"/>
      <c r="J43" s="1"/>
      <c r="K43" s="1"/>
      <c r="L43" s="1"/>
      <c r="M43" s="1"/>
      <c r="N43" s="1"/>
      <c r="O43" s="1"/>
      <c r="P43" s="1"/>
      <c r="Q43" s="1"/>
      <c r="R43" s="1"/>
      <c r="S43" s="1"/>
      <c r="T43" s="1"/>
      <c r="U43" s="1"/>
      <c r="V43" s="1"/>
      <c r="W43">
        <v>1996</v>
      </c>
      <c r="X43">
        <f t="shared" si="0"/>
        <v>0.49305357969451225</v>
      </c>
      <c r="Y43">
        <f t="shared" si="1"/>
        <v>1.006318567945264</v>
      </c>
      <c r="Z43">
        <v>486.55676785438487</v>
      </c>
      <c r="AA43">
        <f t="shared" si="2"/>
        <v>1.010048066</v>
      </c>
      <c r="AB43">
        <v>0.09</v>
      </c>
      <c r="AC43">
        <v>0.108194</v>
      </c>
      <c r="AD43">
        <v>0.10100099999999999</v>
      </c>
      <c r="AE43">
        <v>8.3627000000000007E-2</v>
      </c>
      <c r="AF43">
        <f t="shared" si="8"/>
        <v>0.13034317118714389</v>
      </c>
      <c r="AG43">
        <f t="shared" si="4"/>
        <v>0.95992346245096449</v>
      </c>
      <c r="AH43">
        <v>39.172677884481935</v>
      </c>
      <c r="AI43">
        <v>1.0601718681359782</v>
      </c>
      <c r="AJ43">
        <v>0.19969778452135059</v>
      </c>
      <c r="AK43">
        <v>0.16493117035884899</v>
      </c>
      <c r="AL43">
        <v>0.10019665718851201</v>
      </c>
      <c r="AM43">
        <v>0.19122774585723701</v>
      </c>
      <c r="AN43" s="29">
        <f t="shared" si="5"/>
        <v>17.738166105128805</v>
      </c>
      <c r="AO43">
        <f t="shared" si="6"/>
        <v>0.99862046045794262</v>
      </c>
      <c r="AP43">
        <v>60.835251892974419</v>
      </c>
      <c r="AQ43">
        <f t="shared" si="7"/>
        <v>1.0019740773341166</v>
      </c>
      <c r="AR43">
        <v>-1.5075839739272E-2</v>
      </c>
      <c r="AS43">
        <v>-7.6578331959123905E-2</v>
      </c>
      <c r="AT43">
        <v>0.11019764297301404</v>
      </c>
      <c r="AU43">
        <v>1.4444858647228401E-2</v>
      </c>
      <c r="AW43">
        <v>2.1017999999999998E-2</v>
      </c>
      <c r="AX43">
        <v>-8.8800000000000004E-2</v>
      </c>
      <c r="AY43">
        <v>-4.8998999999999996E-3</v>
      </c>
    </row>
    <row r="44" spans="1:51" x14ac:dyDescent="0.25">
      <c r="A44" s="1"/>
      <c r="B44" s="1"/>
      <c r="C44" s="1"/>
      <c r="D44" s="1"/>
      <c r="E44" s="1"/>
      <c r="F44" s="1"/>
      <c r="G44" s="1"/>
      <c r="H44" s="1"/>
      <c r="I44" s="1"/>
      <c r="J44" s="1"/>
      <c r="K44" s="1"/>
      <c r="L44" s="1"/>
      <c r="M44" s="1"/>
      <c r="N44" s="1"/>
      <c r="O44" s="1"/>
      <c r="P44" s="1"/>
      <c r="Q44" s="1"/>
      <c r="R44" s="1"/>
      <c r="S44" s="1"/>
      <c r="T44" s="1"/>
      <c r="U44" s="1"/>
      <c r="V44" s="1"/>
      <c r="W44">
        <v>1997</v>
      </c>
      <c r="X44">
        <f t="shared" si="0"/>
        <v>0.49616897223846768</v>
      </c>
      <c r="Y44">
        <f t="shared" si="1"/>
        <v>0.9716443552300158</v>
      </c>
      <c r="Z44">
        <v>491.44572237053239</v>
      </c>
      <c r="AA44">
        <f t="shared" si="2"/>
        <v>0.95536729099999995</v>
      </c>
      <c r="AB44">
        <v>9.8000000000000004E-2</v>
      </c>
      <c r="AC44">
        <v>0.106976</v>
      </c>
      <c r="AD44">
        <v>9.6970000000000001E-2</v>
      </c>
      <c r="AE44">
        <v>9.2449000000000003E-2</v>
      </c>
      <c r="AF44">
        <f t="shared" si="8"/>
        <v>0.13578496232849624</v>
      </c>
      <c r="AG44">
        <f t="shared" si="4"/>
        <v>1.0131320087751925</v>
      </c>
      <c r="AH44">
        <v>41.529771092680129</v>
      </c>
      <c r="AI44">
        <v>0.98153470957392375</v>
      </c>
      <c r="AJ44">
        <v>0.19627744802792496</v>
      </c>
      <c r="AK44">
        <v>0.188680954232923</v>
      </c>
      <c r="AL44">
        <v>0.13385113134005999</v>
      </c>
      <c r="AM44">
        <v>0.213616484148997</v>
      </c>
      <c r="AN44" s="29">
        <f t="shared" si="5"/>
        <v>17.762670411333772</v>
      </c>
      <c r="AO44">
        <f t="shared" si="6"/>
        <v>0.96161630189916369</v>
      </c>
      <c r="AP44">
        <v>60.955345384851618</v>
      </c>
      <c r="AQ44">
        <f t="shared" si="7"/>
        <v>1.0575066775261848</v>
      </c>
      <c r="AR44">
        <v>-1.4461450364810001E-2</v>
      </c>
      <c r="AS44">
        <v>-7.8235938014568407E-2</v>
      </c>
      <c r="AT44">
        <v>0.14620510140165263</v>
      </c>
      <c r="AU44">
        <v>1.0607723466450201E-2</v>
      </c>
      <c r="AW44">
        <v>4.8358999999999999E-2</v>
      </c>
      <c r="AX44">
        <v>-8.2780000000000006E-2</v>
      </c>
      <c r="AY44">
        <v>-8.8275999999999997E-3</v>
      </c>
    </row>
    <row r="45" spans="1:51" x14ac:dyDescent="0.25">
      <c r="A45" s="1"/>
      <c r="B45" s="50" t="s">
        <v>75</v>
      </c>
      <c r="C45" s="50"/>
      <c r="D45" s="50"/>
      <c r="E45" s="50"/>
      <c r="F45" s="50"/>
      <c r="G45" s="50"/>
      <c r="H45" s="50"/>
      <c r="I45" s="50"/>
      <c r="J45" s="50"/>
      <c r="K45" s="50"/>
      <c r="L45" s="50"/>
      <c r="M45" s="50"/>
      <c r="N45" s="50"/>
      <c r="O45" s="50"/>
      <c r="P45" s="50"/>
      <c r="Q45" s="50"/>
      <c r="R45" s="50"/>
      <c r="S45" s="50"/>
      <c r="T45" s="50"/>
      <c r="U45" s="50"/>
      <c r="V45" s="50"/>
      <c r="W45">
        <v>1998</v>
      </c>
      <c r="X45">
        <f t="shared" si="0"/>
        <v>0.48209978111578555</v>
      </c>
      <c r="Y45">
        <f t="shared" si="1"/>
        <v>1.0113664667215561</v>
      </c>
      <c r="Z45">
        <v>469.51116845467362</v>
      </c>
      <c r="AA45">
        <f t="shared" si="2"/>
        <v>1.0181021370000001</v>
      </c>
      <c r="AB45">
        <v>7.2999999999999995E-2</v>
      </c>
      <c r="AC45">
        <v>6.0596999999999998E-2</v>
      </c>
      <c r="AD45">
        <v>4.6249999999999999E-2</v>
      </c>
      <c r="AE45">
        <v>4.1348999999999997E-2</v>
      </c>
      <c r="AF45">
        <f t="shared" si="8"/>
        <v>0.13402494556721289</v>
      </c>
      <c r="AG45">
        <f t="shared" si="4"/>
        <v>1.0124074070458324</v>
      </c>
      <c r="AH45">
        <v>40.762911808125324</v>
      </c>
      <c r="AI45">
        <v>0.98253844272304391</v>
      </c>
      <c r="AJ45">
        <v>0.18382224124239219</v>
      </c>
      <c r="AK45">
        <v>0.14655068248971601</v>
      </c>
      <c r="AL45">
        <v>9.7505032329561703E-2</v>
      </c>
      <c r="AM45">
        <v>0.16993790050698299</v>
      </c>
      <c r="AN45" s="29">
        <f t="shared" si="5"/>
        <v>18.471681871712267</v>
      </c>
      <c r="AO45">
        <f t="shared" si="6"/>
        <v>1.0068941604508301</v>
      </c>
      <c r="AP45">
        <v>64.460684775395492</v>
      </c>
      <c r="AQ45">
        <f t="shared" si="7"/>
        <v>0.99023300370119915</v>
      </c>
      <c r="AR45">
        <v>5.5181196291793001E-2</v>
      </c>
      <c r="AS45">
        <v>-4.9977591607651599E-3</v>
      </c>
      <c r="AT45">
        <v>0.12869568832831593</v>
      </c>
      <c r="AU45">
        <v>7.1298211343418794E-2</v>
      </c>
      <c r="AW45">
        <v>2.1752000000000001E-2</v>
      </c>
      <c r="AX45">
        <v>-3.8989999999999997E-2</v>
      </c>
      <c r="AY45">
        <v>-2.9940000000000001E-2</v>
      </c>
    </row>
    <row r="46" spans="1:51" x14ac:dyDescent="0.25">
      <c r="A46" s="1"/>
      <c r="B46" s="42" t="s">
        <v>76</v>
      </c>
      <c r="C46" s="1"/>
      <c r="D46" s="1"/>
      <c r="E46" s="1"/>
      <c r="F46" s="1"/>
      <c r="G46" s="1"/>
      <c r="H46" s="1"/>
      <c r="I46" s="1"/>
      <c r="J46" s="1"/>
      <c r="K46" s="1"/>
      <c r="L46" s="1"/>
      <c r="M46" s="1"/>
      <c r="N46" s="1"/>
      <c r="O46" s="1"/>
      <c r="P46" s="1"/>
      <c r="Q46" s="1"/>
      <c r="R46" s="1"/>
      <c r="S46" s="1"/>
      <c r="T46" s="1"/>
      <c r="U46" s="1"/>
      <c r="V46" s="1"/>
      <c r="W46">
        <v>1999</v>
      </c>
      <c r="X46">
        <f t="shared" si="0"/>
        <v>0.4875795522343076</v>
      </c>
      <c r="Y46">
        <f t="shared" si="1"/>
        <v>0.99510614056158953</v>
      </c>
      <c r="Z46">
        <v>478.01032394907025</v>
      </c>
      <c r="AA46">
        <f t="shared" si="2"/>
        <v>0.99224314000000002</v>
      </c>
      <c r="AB46">
        <v>5.1999999999999998E-2</v>
      </c>
      <c r="AC46">
        <v>6.7560999999999996E-2</v>
      </c>
      <c r="AD46">
        <v>5.0215000000000003E-2</v>
      </c>
      <c r="AE46">
        <v>4.3936000000000003E-2</v>
      </c>
      <c r="AF46">
        <f t="shared" si="8"/>
        <v>0.13238242295983665</v>
      </c>
      <c r="AG46">
        <f t="shared" si="4"/>
        <v>0.97682358827778715</v>
      </c>
      <c r="AH46">
        <v>40.051127888812232</v>
      </c>
      <c r="AI46">
        <v>1.0340662736850643</v>
      </c>
      <c r="AJ46">
        <v>0.1084749226428917</v>
      </c>
      <c r="AK46">
        <v>0.10387815675231001</v>
      </c>
      <c r="AL46">
        <v>5.7596797263080597E-2</v>
      </c>
      <c r="AM46">
        <v>0.119588626341377</v>
      </c>
      <c r="AN46" s="29">
        <f t="shared" si="5"/>
        <v>18.34520707066341</v>
      </c>
      <c r="AO46">
        <f t="shared" si="6"/>
        <v>0.94237702397421308</v>
      </c>
      <c r="AP46">
        <v>63.831097505776036</v>
      </c>
      <c r="AQ46">
        <f t="shared" si="7"/>
        <v>1.0884835568237532</v>
      </c>
      <c r="AR46">
        <v>3.7310258651665103E-2</v>
      </c>
      <c r="AS46">
        <v>-2.3785240611510602E-2</v>
      </c>
      <c r="AT46">
        <v>0.11833468327125046</v>
      </c>
      <c r="AU46">
        <v>4.4972192779935902E-2</v>
      </c>
      <c r="AW46">
        <v>-4.1399999999999996E-3</v>
      </c>
      <c r="AX46">
        <v>-4.1209999999999997E-2</v>
      </c>
      <c r="AY46">
        <v>-3.1503400000000001E-2</v>
      </c>
    </row>
    <row r="47" spans="1:51" x14ac:dyDescent="0.25">
      <c r="W47">
        <v>2000</v>
      </c>
      <c r="X47">
        <f t="shared" si="0"/>
        <v>0.4851934064406298</v>
      </c>
      <c r="Y47">
        <f t="shared" si="1"/>
        <v>0</v>
      </c>
      <c r="Z47">
        <v>474.30246478764269</v>
      </c>
      <c r="AA47">
        <f t="shared" si="2"/>
        <v>0</v>
      </c>
      <c r="AB47">
        <v>5.7000000000000002E-2</v>
      </c>
      <c r="AC47">
        <v>5.2437999999999999E-2</v>
      </c>
      <c r="AD47">
        <v>3.0467000000000001E-2</v>
      </c>
      <c r="AE47">
        <v>4.0339E-2</v>
      </c>
      <c r="AF47">
        <f t="shared" si="8"/>
        <v>0.1355233683425241</v>
      </c>
      <c r="AG47">
        <f t="shared" si="4"/>
        <v>0.98990778987512662</v>
      </c>
      <c r="AH47">
        <v>41.415520572868026</v>
      </c>
      <c r="AI47">
        <v>1.0145961871786335</v>
      </c>
      <c r="AJ47">
        <v>0.121949111996527</v>
      </c>
      <c r="AK47">
        <v>0.11206253727281899</v>
      </c>
      <c r="AL47">
        <v>6.8625547921878596E-2</v>
      </c>
      <c r="AM47">
        <v>0.12776203112054099</v>
      </c>
      <c r="AN47" s="29">
        <f t="shared" si="5"/>
        <v>19.466950704398119</v>
      </c>
      <c r="AO47">
        <f t="shared" si="6"/>
        <v>1.0041421940461444</v>
      </c>
      <c r="AP47">
        <v>69.479100049050899</v>
      </c>
      <c r="AQ47">
        <f t="shared" si="7"/>
        <v>0.99411220316013138</v>
      </c>
      <c r="AR47">
        <v>0.130593240912216</v>
      </c>
      <c r="AS47">
        <v>7.7450345674409907E-2</v>
      </c>
      <c r="AT47">
        <v>0.12527265814838981</v>
      </c>
      <c r="AU47">
        <v>0.13328397903091599</v>
      </c>
      <c r="AW47">
        <v>5.7499999999999999E-3</v>
      </c>
      <c r="AX47">
        <v>2.2783000000000001E-2</v>
      </c>
      <c r="AY47">
        <v>-4.0932700000000002E-2</v>
      </c>
    </row>
    <row r="48" spans="1:51" x14ac:dyDescent="0.25">
      <c r="W48">
        <v>2001</v>
      </c>
      <c r="AE48">
        <v>-8.3726681571876099E-3</v>
      </c>
      <c r="AF48">
        <f t="shared" si="8"/>
        <v>0.13690504280163296</v>
      </c>
      <c r="AG48">
        <f t="shared" si="4"/>
        <v>1.006700599157903</v>
      </c>
      <c r="AH48">
        <v>42.020029263250152</v>
      </c>
      <c r="AI48">
        <v>0.99050500779267181</v>
      </c>
      <c r="AJ48">
        <v>0.12287228901970074</v>
      </c>
      <c r="AK48">
        <v>0.10110779192996</v>
      </c>
      <c r="AL48">
        <v>5.9877984869481003E-2</v>
      </c>
      <c r="AM48">
        <v>0.115327733527088</v>
      </c>
      <c r="AN48" s="29">
        <f t="shared" si="5"/>
        <v>19.38664744876116</v>
      </c>
      <c r="AO48">
        <f t="shared" si="6"/>
        <v>1.0332307003969203</v>
      </c>
      <c r="AP48">
        <v>69.070021223345179</v>
      </c>
      <c r="AQ48">
        <f t="shared" si="7"/>
        <v>0.95437299092382688</v>
      </c>
      <c r="AR48">
        <v>0.11811055485578099</v>
      </c>
      <c r="AS48">
        <v>6.9426479948775793E-2</v>
      </c>
      <c r="AT48">
        <v>8.5590977368176252E-2</v>
      </c>
      <c r="AU48">
        <v>0.11252820540731701</v>
      </c>
      <c r="AW48">
        <v>2.3340000000000001E-3</v>
      </c>
      <c r="AX48">
        <v>2.3296000000000001E-2</v>
      </c>
    </row>
    <row r="49" spans="23:50" x14ac:dyDescent="0.25">
      <c r="W49">
        <v>2002</v>
      </c>
      <c r="AE49">
        <v>8.2683349672649908E-3</v>
      </c>
      <c r="AF49">
        <f t="shared" si="8"/>
        <v>0.13599380284083762</v>
      </c>
      <c r="AG49">
        <f t="shared" si="4"/>
        <v>0.98983443946790906</v>
      </c>
      <c r="AH49">
        <v>41.621049412843888</v>
      </c>
      <c r="AI49">
        <v>1.0147035965194082</v>
      </c>
      <c r="AJ49">
        <v>0.11863348089110214</v>
      </c>
      <c r="AK49">
        <v>6.4736155853285696E-2</v>
      </c>
      <c r="AL49">
        <v>2.29796710407244E-2</v>
      </c>
      <c r="AM49">
        <v>7.6852353778888702E-2</v>
      </c>
      <c r="AN49" s="29">
        <f t="shared" si="5"/>
        <v>18.763135320421362</v>
      </c>
      <c r="AO49">
        <f t="shared" si="6"/>
        <v>0.98166607934862637</v>
      </c>
      <c r="AP49">
        <v>65.918562738096142</v>
      </c>
      <c r="AQ49">
        <f t="shared" si="7"/>
        <v>1.0267868729460712</v>
      </c>
      <c r="AR49">
        <v>5.8181914640280497E-2</v>
      </c>
      <c r="AS49">
        <v>9.3196545852900093E-3</v>
      </c>
      <c r="AT49">
        <v>8.0194210691430526E-2</v>
      </c>
      <c r="AU49">
        <v>4.7121541197295801E-2</v>
      </c>
      <c r="AW49">
        <v>-1.7899999999999999E-2</v>
      </c>
      <c r="AX49">
        <v>-4.7499999999999999E-3</v>
      </c>
    </row>
    <row r="50" spans="23:50" x14ac:dyDescent="0.25">
      <c r="W50">
        <v>2003</v>
      </c>
      <c r="AE50">
        <v>2.2042320775558E-2</v>
      </c>
      <c r="AF50">
        <f t="shared" si="8"/>
        <v>0.13739045381563186</v>
      </c>
      <c r="AG50">
        <f t="shared" si="4"/>
        <v>0.95706496266586905</v>
      </c>
      <c r="AH50">
        <v>42.233028530124699</v>
      </c>
      <c r="AI50">
        <v>1.0646982656394954</v>
      </c>
      <c r="AJ50">
        <v>0.11574148709959658</v>
      </c>
      <c r="AK50">
        <v>5.3282865649848299E-2</v>
      </c>
      <c r="AL50">
        <v>8.4293232013458001E-3</v>
      </c>
      <c r="AM50">
        <v>6.9133549236746097E-2</v>
      </c>
      <c r="AN50" s="29">
        <f t="shared" si="5"/>
        <v>19.113561846683581</v>
      </c>
      <c r="AO50">
        <f t="shared" si="6"/>
        <v>0.98447688948913126</v>
      </c>
      <c r="AP50">
        <v>67.68431490294914</v>
      </c>
      <c r="AQ50">
        <f t="shared" si="7"/>
        <v>1.0226014213819044</v>
      </c>
      <c r="AR50">
        <v>8.4951353133407403E-2</v>
      </c>
      <c r="AS50">
        <v>3.7587984069567197E-2</v>
      </c>
      <c r="AT50">
        <v>9.3710850525138209E-2</v>
      </c>
      <c r="AU50">
        <v>8.1253144704853106E-2</v>
      </c>
      <c r="AW50">
        <v>-2.1250000000000002E-2</v>
      </c>
      <c r="AX50">
        <v>1.8402999999999999E-2</v>
      </c>
    </row>
    <row r="51" spans="23:50" x14ac:dyDescent="0.25">
      <c r="W51">
        <v>2004</v>
      </c>
      <c r="AE51">
        <v>3.3475532506478903E-2</v>
      </c>
      <c r="AF51">
        <f t="shared" si="8"/>
        <v>0.14355394792944445</v>
      </c>
      <c r="AG51">
        <f t="shared" si="4"/>
        <v>0.9518781632987422</v>
      </c>
      <c r="AH51">
        <v>44.965432228727096</v>
      </c>
      <c r="AI51">
        <v>1.0729958728745324</v>
      </c>
      <c r="AJ51">
        <v>0.10105652079625572</v>
      </c>
      <c r="AK51">
        <v>9.2004734628721399E-2</v>
      </c>
      <c r="AL51">
        <v>4.5392924250828498E-2</v>
      </c>
      <c r="AM51">
        <v>0.113448856368132</v>
      </c>
      <c r="AN51" s="29">
        <f t="shared" si="5"/>
        <v>19.414942139070494</v>
      </c>
      <c r="AO51">
        <f t="shared" si="6"/>
        <v>1.0128235528741905</v>
      </c>
      <c r="AP51">
        <v>69.214076625016205</v>
      </c>
      <c r="AQ51">
        <f t="shared" si="7"/>
        <v>0.9819617758250383</v>
      </c>
      <c r="AR51">
        <v>0.105437197547685</v>
      </c>
      <c r="AS51">
        <v>6.0755406220462597E-2</v>
      </c>
      <c r="AT51">
        <v>0.10453303372331128</v>
      </c>
      <c r="AU51">
        <v>0.107762933273802</v>
      </c>
      <c r="AW51">
        <v>9.0760000000000007E-3</v>
      </c>
      <c r="AX51">
        <v>3.8693999999999999E-2</v>
      </c>
    </row>
    <row r="52" spans="23:50" x14ac:dyDescent="0.25">
      <c r="W52">
        <v>2005</v>
      </c>
      <c r="AE52">
        <v>4.2988099684249499E-2</v>
      </c>
      <c r="AF52">
        <f t="shared" si="8"/>
        <v>0.15081126289519761</v>
      </c>
      <c r="AG52">
        <f t="shared" si="4"/>
        <v>0.98807515760733633</v>
      </c>
      <c r="AH52">
        <v>48.247723203443655</v>
      </c>
      <c r="AI52">
        <v>1.0172855726118857</v>
      </c>
      <c r="AJ52">
        <v>0.12259649388715566</v>
      </c>
      <c r="AK52">
        <v>0.13357280956544801</v>
      </c>
      <c r="AL52">
        <v>8.8822722883753202E-2</v>
      </c>
      <c r="AM52">
        <v>0.15802357013493401</v>
      </c>
      <c r="AN52" s="29">
        <f t="shared" si="5"/>
        <v>19.169125840305327</v>
      </c>
      <c r="AO52">
        <f t="shared" si="6"/>
        <v>0.97736849442749441</v>
      </c>
      <c r="AP52">
        <v>67.965577594791185</v>
      </c>
      <c r="AQ52">
        <f t="shared" si="7"/>
        <v>1.0332427770780315</v>
      </c>
      <c r="AR52">
        <v>7.9234241341757203E-2</v>
      </c>
      <c r="AS52">
        <v>3.5292662156753397E-2</v>
      </c>
      <c r="AT52">
        <v>0.10014922117786883</v>
      </c>
      <c r="AU52">
        <v>8.0766485077180497E-2</v>
      </c>
      <c r="AW52">
        <v>4.4833999999999999E-2</v>
      </c>
      <c r="AX52">
        <v>3.0599000000000001E-2</v>
      </c>
    </row>
    <row r="53" spans="23:50" x14ac:dyDescent="0.25">
      <c r="W53">
        <v>2006</v>
      </c>
      <c r="AE53">
        <v>5.0918195769845097E-2</v>
      </c>
      <c r="AF53">
        <f t="shared" si="8"/>
        <v>0.15263136790160087</v>
      </c>
      <c r="AG53">
        <f t="shared" si="4"/>
        <v>0.97041973660303471</v>
      </c>
      <c r="AH53">
        <v>49.081712726234947</v>
      </c>
      <c r="AI53">
        <v>1.0438284107940929</v>
      </c>
      <c r="AJ53">
        <v>0.10864036298773924</v>
      </c>
      <c r="AK53">
        <v>0.122392486069152</v>
      </c>
      <c r="AL53">
        <v>7.9813738547712301E-2</v>
      </c>
      <c r="AM53">
        <v>0.155167361874958</v>
      </c>
      <c r="AN53" s="29">
        <f t="shared" si="5"/>
        <v>19.61299750257847</v>
      </c>
      <c r="AO53">
        <f t="shared" si="6"/>
        <v>0.98879226711483159</v>
      </c>
      <c r="AP53">
        <v>70.224942139754475</v>
      </c>
      <c r="AQ53">
        <f t="shared" si="7"/>
        <v>1.0162317736730275</v>
      </c>
      <c r="AR53">
        <v>0.112167596656153</v>
      </c>
      <c r="AS53">
        <v>7.0605108070369599E-2</v>
      </c>
      <c r="AT53">
        <v>0.11611359252485497</v>
      </c>
      <c r="AU53">
        <v>0.114951751503774</v>
      </c>
      <c r="AW53">
        <v>4.3270999999999997E-2</v>
      </c>
      <c r="AX53">
        <v>5.8137000000000001E-2</v>
      </c>
    </row>
    <row r="54" spans="23:50" x14ac:dyDescent="0.25">
      <c r="W54">
        <v>2007</v>
      </c>
      <c r="AE54">
        <v>5.7539915552781401E-2</v>
      </c>
      <c r="AF54">
        <f t="shared" si="8"/>
        <v>0.15728386608859452</v>
      </c>
      <c r="AG54">
        <f t="shared" si="4"/>
        <v>0.97945527313389158</v>
      </c>
      <c r="AH54">
        <v>51.232886194078027</v>
      </c>
      <c r="AI54">
        <v>1.0300993910073999</v>
      </c>
      <c r="AJ54">
        <v>0.10813415445814378</v>
      </c>
      <c r="AK54">
        <v>0.13638065093543</v>
      </c>
      <c r="AL54">
        <v>9.6713101711741106E-2</v>
      </c>
      <c r="AM54">
        <v>0.16708688266599001</v>
      </c>
      <c r="AN54" s="29">
        <f t="shared" si="5"/>
        <v>19.835306317480281</v>
      </c>
      <c r="AO54">
        <f t="shared" si="6"/>
        <v>1.0092073951656626</v>
      </c>
      <c r="AP54">
        <v>71.364817506768418</v>
      </c>
      <c r="AQ54">
        <f t="shared" si="7"/>
        <v>0.98699210709941188</v>
      </c>
      <c r="AR54">
        <v>0.125423574229377</v>
      </c>
      <c r="AS54">
        <v>8.7368303215629495E-2</v>
      </c>
      <c r="AT54">
        <v>0.11419040239275115</v>
      </c>
      <c r="AU54">
        <v>0.12682033452455499</v>
      </c>
      <c r="AW54">
        <v>5.9736999999999998E-2</v>
      </c>
      <c r="AX54">
        <v>7.4054999999999996E-2</v>
      </c>
    </row>
    <row r="55" spans="23:50" x14ac:dyDescent="0.25">
      <c r="W55">
        <v>2008</v>
      </c>
      <c r="AE55">
        <v>6.3076721354420801E-2</v>
      </c>
      <c r="AF55">
        <f t="shared" si="8"/>
        <v>0.16058299996215733</v>
      </c>
      <c r="AG55">
        <f t="shared" si="4"/>
        <v>1.0235923483490288</v>
      </c>
      <c r="AH55">
        <v>52.774964868071201</v>
      </c>
      <c r="AI55">
        <v>0.96723680367845466</v>
      </c>
      <c r="AJ55">
        <v>0.16763887929771262</v>
      </c>
      <c r="AK55">
        <v>0.13799435235093799</v>
      </c>
      <c r="AL55">
        <v>0.102186987075576</v>
      </c>
      <c r="AM55">
        <v>0.16110562577678</v>
      </c>
      <c r="AN55" s="29">
        <f t="shared" si="5"/>
        <v>19.654341032869951</v>
      </c>
      <c r="AO55">
        <f t="shared" si="6"/>
        <v>1.0220449063797019</v>
      </c>
      <c r="AP55">
        <v>70.436511603770356</v>
      </c>
      <c r="AQ55">
        <f t="shared" si="7"/>
        <v>0.96932956647729218</v>
      </c>
      <c r="AR55">
        <v>0.106977877556328</v>
      </c>
      <c r="AS55">
        <v>7.16697465208542E-2</v>
      </c>
      <c r="AT55">
        <v>0.12310547330401785</v>
      </c>
      <c r="AU55">
        <v>0.103926963567605</v>
      </c>
      <c r="AW55">
        <v>6.6935999999999996E-2</v>
      </c>
      <c r="AX55">
        <v>6.9536000000000001E-2</v>
      </c>
    </row>
    <row r="56" spans="23:50" x14ac:dyDescent="0.25">
      <c r="W56">
        <v>2009</v>
      </c>
      <c r="AE56">
        <v>6.7711702211269695E-2</v>
      </c>
      <c r="AF56">
        <f t="shared" si="8"/>
        <v>0.15688179012002645</v>
      </c>
      <c r="AG56">
        <f t="shared" si="4"/>
        <v>0.97985551735056564</v>
      </c>
      <c r="AH56">
        <v>51.045888333235929</v>
      </c>
      <c r="AI56">
        <v>1.0294983472442565</v>
      </c>
      <c r="AJ56">
        <v>9.4990566665712178E-2</v>
      </c>
      <c r="AK56">
        <v>7.7811480122754004E-2</v>
      </c>
      <c r="AL56">
        <v>4.3328202313671502E-2</v>
      </c>
      <c r="AM56">
        <v>8.7760266243720894E-2</v>
      </c>
      <c r="AN56" s="29">
        <f t="shared" si="5"/>
        <v>19.23040847832192</v>
      </c>
      <c r="AO56">
        <f t="shared" si="6"/>
        <v>0.96986543619343024</v>
      </c>
      <c r="AP56">
        <v>68.276193257055482</v>
      </c>
      <c r="AQ56">
        <f t="shared" si="7"/>
        <v>1.0446807608011435</v>
      </c>
      <c r="AR56">
        <v>6.7184470362304294E-2</v>
      </c>
      <c r="AS56">
        <v>3.2244126552103201E-2</v>
      </c>
      <c r="AT56">
        <v>9.2713912061327605E-2</v>
      </c>
      <c r="AU56">
        <v>4.9546106804143501E-2</v>
      </c>
      <c r="AW56">
        <v>3.0057E-2</v>
      </c>
      <c r="AX56">
        <v>5.2377E-2</v>
      </c>
    </row>
    <row r="57" spans="23:50" x14ac:dyDescent="0.25">
      <c r="W57">
        <v>2010</v>
      </c>
      <c r="AE57">
        <v>7.1595500914341803E-2</v>
      </c>
      <c r="AF57">
        <f t="shared" si="8"/>
        <v>0.16010706409473471</v>
      </c>
      <c r="AG57">
        <f t="shared" si="4"/>
        <v>0.97310046919181292</v>
      </c>
      <c r="AH57">
        <v>52.551657672681259</v>
      </c>
      <c r="AI57">
        <v>1.0397228706677362</v>
      </c>
      <c r="AJ57">
        <v>0.12025249115336553</v>
      </c>
      <c r="AK57">
        <v>8.1093850668164699E-2</v>
      </c>
      <c r="AL57">
        <v>4.51343924375089E-2</v>
      </c>
      <c r="AM57">
        <v>9.5386535484954196E-2</v>
      </c>
      <c r="AN57" s="29">
        <f t="shared" si="5"/>
        <v>19.827914018462454</v>
      </c>
      <c r="AO57" t="e">
        <f t="shared" si="6"/>
        <v>#DIV/0!</v>
      </c>
      <c r="AP57">
        <v>71.32682551638662</v>
      </c>
      <c r="AW57">
        <v>3.6846999999999998E-2</v>
      </c>
      <c r="AX57">
        <v>8.7622000000000005E-2</v>
      </c>
    </row>
    <row r="58" spans="23:50" x14ac:dyDescent="0.25">
      <c r="W58">
        <v>2011</v>
      </c>
      <c r="AE58">
        <v>7.4852507703006305E-2</v>
      </c>
      <c r="AF58">
        <f t="shared" si="8"/>
        <v>0.16453292251282964</v>
      </c>
      <c r="AG58">
        <f t="shared" si="4"/>
        <v>0.97663171046632968</v>
      </c>
      <c r="AH58">
        <v>54.639160373788322</v>
      </c>
      <c r="AI58">
        <v>1.0343565172178697</v>
      </c>
      <c r="AJ58">
        <v>0.13793817051121979</v>
      </c>
      <c r="AK58">
        <v>9.3594245204961096E-2</v>
      </c>
      <c r="AL58">
        <v>5.6635235598879001E-2</v>
      </c>
      <c r="AM58">
        <v>0.112319561691511</v>
      </c>
      <c r="AN58" s="29"/>
      <c r="AO58" t="e">
        <f t="shared" si="6"/>
        <v>#DIV/0!</v>
      </c>
      <c r="AW58">
        <v>5.0555000000000003E-2</v>
      </c>
    </row>
    <row r="59" spans="23:50" x14ac:dyDescent="0.25">
      <c r="W59">
        <v>2012</v>
      </c>
      <c r="AF59">
        <f t="shared" si="8"/>
        <v>0.16846977294467244</v>
      </c>
      <c r="AG59">
        <f t="shared" si="4"/>
        <v>0.98352074923695831</v>
      </c>
      <c r="AH59">
        <v>56.516371627940323</v>
      </c>
      <c r="AI59">
        <v>1.02402190710567</v>
      </c>
      <c r="AJ59">
        <v>0.15852446419117239</v>
      </c>
      <c r="AK59">
        <v>9.9676607750870005E-2</v>
      </c>
      <c r="AL59">
        <v>6.2407398660229103E-2</v>
      </c>
      <c r="AM59">
        <v>0.121266752813966</v>
      </c>
      <c r="AN59" s="29"/>
      <c r="AO59" t="e">
        <f t="shared" si="6"/>
        <v>#DIV/0!</v>
      </c>
      <c r="AW59">
        <v>6.0641E-2</v>
      </c>
    </row>
    <row r="60" spans="23:50" x14ac:dyDescent="0.25">
      <c r="AF60">
        <f t="shared" si="8"/>
        <v>0.17129254576009281</v>
      </c>
      <c r="AH60">
        <f>+AH59*AI59</f>
        <v>57.874002657136231</v>
      </c>
      <c r="AN60" s="29"/>
      <c r="AO60" t="e">
        <f t="shared" si="6"/>
        <v>#DIV/0!</v>
      </c>
      <c r="AW60">
        <v>6.3697000000000004E-2</v>
      </c>
    </row>
  </sheetData>
  <mergeCells count="5">
    <mergeCell ref="W1:W2"/>
    <mergeCell ref="X1:AE1"/>
    <mergeCell ref="AF1:AM1"/>
    <mergeCell ref="AN1:AU1"/>
    <mergeCell ref="B45:V45"/>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heetViews>
  <sheetFormatPr defaultRowHeight="15" x14ac:dyDescent="0.25"/>
  <cols>
    <col min="1" max="1" width="30.28515625" bestFit="1" customWidth="1"/>
  </cols>
  <sheetData>
    <row r="1" spans="1:2" x14ac:dyDescent="0.25">
      <c r="A1" s="12" t="s">
        <v>72</v>
      </c>
      <c r="B1">
        <v>0.6857739162162434</v>
      </c>
    </row>
    <row r="2" spans="1:2" x14ac:dyDescent="0.25">
      <c r="A2" s="12" t="s">
        <v>37</v>
      </c>
      <c r="B2">
        <v>0.60644182387497969</v>
      </c>
    </row>
    <row r="3" spans="1:2" x14ac:dyDescent="0.25">
      <c r="A3" s="12" t="s">
        <v>29</v>
      </c>
      <c r="B3">
        <v>0.58699853026781657</v>
      </c>
    </row>
    <row r="4" spans="1:2" x14ac:dyDescent="0.25">
      <c r="A4" s="12" t="s">
        <v>15</v>
      </c>
      <c r="B4">
        <v>0.5347108667322773</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zoomScale="80" zoomScaleNormal="80" workbookViewId="0"/>
  </sheetViews>
  <sheetFormatPr defaultColWidth="9.140625" defaultRowHeight="15" x14ac:dyDescent="0.25"/>
  <cols>
    <col min="1" max="1" width="12" style="2" bestFit="1" customWidth="1"/>
    <col min="2" max="2" width="28.85546875" style="3" customWidth="1"/>
    <col min="3" max="16384" width="9.140625" style="1"/>
  </cols>
  <sheetData>
    <row r="1" spans="1:2" ht="45" x14ac:dyDescent="0.25">
      <c r="A1" s="4" t="s">
        <v>18</v>
      </c>
      <c r="B1" s="5" t="s">
        <v>19</v>
      </c>
    </row>
    <row r="2" spans="1:2" x14ac:dyDescent="0.25">
      <c r="A2" s="2" t="s">
        <v>5</v>
      </c>
      <c r="B2" s="6">
        <v>0.40381197000000002</v>
      </c>
    </row>
    <row r="3" spans="1:2" x14ac:dyDescent="0.25">
      <c r="A3" s="2" t="s">
        <v>15</v>
      </c>
      <c r="B3" s="6">
        <v>0.43561781999999999</v>
      </c>
    </row>
    <row r="4" spans="1:2" x14ac:dyDescent="0.25">
      <c r="A4" s="2" t="s">
        <v>2</v>
      </c>
      <c r="B4" s="6">
        <v>0.4599896</v>
      </c>
    </row>
    <row r="5" spans="1:2" x14ac:dyDescent="0.25">
      <c r="A5" s="2" t="s">
        <v>10</v>
      </c>
      <c r="B5" s="6">
        <v>0.50181246000000002</v>
      </c>
    </row>
    <row r="6" spans="1:2" x14ac:dyDescent="0.25">
      <c r="A6" s="2" t="s">
        <v>16</v>
      </c>
      <c r="B6" s="6">
        <v>0.52759579999999995</v>
      </c>
    </row>
    <row r="7" spans="1:2" x14ac:dyDescent="0.25">
      <c r="A7" s="2" t="s">
        <v>11</v>
      </c>
      <c r="B7" s="6">
        <v>0.53766650999999999</v>
      </c>
    </row>
    <row r="8" spans="1:2" x14ac:dyDescent="0.25">
      <c r="A8" s="2" t="s">
        <v>12</v>
      </c>
      <c r="B8" s="6">
        <v>0.56008623999999996</v>
      </c>
    </row>
    <row r="9" spans="1:2" x14ac:dyDescent="0.25">
      <c r="A9" s="2" t="s">
        <v>9</v>
      </c>
      <c r="B9" s="6">
        <v>0.56786804000000002</v>
      </c>
    </row>
    <row r="10" spans="1:2" x14ac:dyDescent="0.25">
      <c r="A10" s="7" t="s">
        <v>17</v>
      </c>
      <c r="B10" s="8">
        <f>AVERAGE(B3:B9,B11:B19)</f>
        <v>0.58927055999999989</v>
      </c>
    </row>
    <row r="11" spans="1:2" x14ac:dyDescent="0.25">
      <c r="A11" s="2" t="s">
        <v>13</v>
      </c>
      <c r="B11" s="6">
        <v>0.60835808000000002</v>
      </c>
    </row>
    <row r="12" spans="1:2" x14ac:dyDescent="0.25">
      <c r="A12" s="2" t="s">
        <v>8</v>
      </c>
      <c r="B12" s="6">
        <v>0.61966370000000004</v>
      </c>
    </row>
    <row r="13" spans="1:2" x14ac:dyDescent="0.25">
      <c r="A13" s="2" t="s">
        <v>4</v>
      </c>
      <c r="B13" s="6">
        <v>0.62556882999999996</v>
      </c>
    </row>
    <row r="14" spans="1:2" x14ac:dyDescent="0.25">
      <c r="A14" s="2" t="s">
        <v>14</v>
      </c>
      <c r="B14" s="6">
        <v>0.63125463000000004</v>
      </c>
    </row>
    <row r="15" spans="1:2" x14ac:dyDescent="0.25">
      <c r="A15" s="2" t="s">
        <v>6</v>
      </c>
      <c r="B15" s="6">
        <v>0.65017077000000001</v>
      </c>
    </row>
    <row r="16" spans="1:2" x14ac:dyDescent="0.25">
      <c r="A16" s="2" t="s">
        <v>3</v>
      </c>
      <c r="B16" s="6">
        <v>0.65471665000000001</v>
      </c>
    </row>
    <row r="17" spans="1:2" x14ac:dyDescent="0.25">
      <c r="A17" s="2" t="s">
        <v>1</v>
      </c>
      <c r="B17" s="6">
        <v>0.65871157000000002</v>
      </c>
    </row>
    <row r="18" spans="1:2" x14ac:dyDescent="0.25">
      <c r="A18" s="2" t="s">
        <v>0</v>
      </c>
      <c r="B18" s="6">
        <v>0.66571835999999995</v>
      </c>
    </row>
    <row r="19" spans="1:2" x14ac:dyDescent="0.25">
      <c r="A19" s="9" t="s">
        <v>7</v>
      </c>
      <c r="B19" s="10">
        <v>0.72352989999999995</v>
      </c>
    </row>
  </sheetData>
  <sortState ref="A6:B23">
    <sortCondition ref="B6"/>
  </sortState>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8"/>
  <sheetViews>
    <sheetView topLeftCell="A2" zoomScale="85" zoomScaleNormal="85" workbookViewId="0">
      <selection activeCell="A2" sqref="A2"/>
    </sheetView>
  </sheetViews>
  <sheetFormatPr defaultRowHeight="15" x14ac:dyDescent="0.25"/>
  <cols>
    <col min="1" max="1" width="11.42578125" style="1" bestFit="1" customWidth="1"/>
    <col min="2" max="2" width="25" style="1" customWidth="1"/>
    <col min="3" max="16384" width="9.140625" style="1"/>
  </cols>
  <sheetData>
    <row r="3" spans="1:2" ht="60" x14ac:dyDescent="0.25">
      <c r="A3" s="33" t="s">
        <v>25</v>
      </c>
      <c r="B3" s="32" t="s">
        <v>19</v>
      </c>
    </row>
    <row r="4" spans="1:2" x14ac:dyDescent="0.25">
      <c r="A4" s="1" t="s">
        <v>20</v>
      </c>
      <c r="B4" s="47">
        <v>0.62868427999999998</v>
      </c>
    </row>
    <row r="5" spans="1:2" x14ac:dyDescent="0.25">
      <c r="A5" s="1" t="s">
        <v>21</v>
      </c>
      <c r="B5" s="47">
        <v>0.61631166999999998</v>
      </c>
    </row>
    <row r="6" spans="1:2" x14ac:dyDescent="0.25">
      <c r="A6" s="1" t="s">
        <v>22</v>
      </c>
      <c r="B6" s="47">
        <v>0.58953606999999997</v>
      </c>
    </row>
    <row r="7" spans="1:2" x14ac:dyDescent="0.25">
      <c r="A7" s="1" t="s">
        <v>23</v>
      </c>
      <c r="B7" s="47">
        <v>0.54592370999999995</v>
      </c>
    </row>
    <row r="8" spans="1:2" x14ac:dyDescent="0.25">
      <c r="A8" s="31" t="s">
        <v>24</v>
      </c>
      <c r="B8" s="48">
        <v>0.56217324999999996</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77"/>
  <sheetViews>
    <sheetView zoomScale="85" zoomScaleNormal="85" workbookViewId="0"/>
  </sheetViews>
  <sheetFormatPr defaultRowHeight="15" x14ac:dyDescent="0.25"/>
  <cols>
    <col min="1" max="1" width="10.5703125" style="1" bestFit="1" customWidth="1"/>
    <col min="2" max="2" width="11.42578125" style="1" bestFit="1" customWidth="1"/>
    <col min="3" max="4" width="21" style="3" customWidth="1"/>
    <col min="5" max="16384" width="9.140625" style="1"/>
  </cols>
  <sheetData>
    <row r="2" spans="1:4" ht="42.75" customHeight="1" x14ac:dyDescent="0.25">
      <c r="A2" s="32" t="s">
        <v>18</v>
      </c>
      <c r="B2" s="32" t="s">
        <v>25</v>
      </c>
      <c r="C2" s="32" t="s">
        <v>26</v>
      </c>
      <c r="D2" s="32" t="s">
        <v>27</v>
      </c>
    </row>
    <row r="3" spans="1:4" x14ac:dyDescent="0.25">
      <c r="A3" s="1" t="s">
        <v>0</v>
      </c>
      <c r="B3" s="1" t="s">
        <v>20</v>
      </c>
      <c r="C3" s="11">
        <v>0.14285714999999999</v>
      </c>
      <c r="D3" s="11">
        <v>0.85071426999999999</v>
      </c>
    </row>
    <row r="4" spans="1:4" x14ac:dyDescent="0.25">
      <c r="A4" s="1" t="s">
        <v>0</v>
      </c>
      <c r="B4" s="1" t="s">
        <v>21</v>
      </c>
      <c r="C4" s="11">
        <v>0.30935252000000002</v>
      </c>
      <c r="D4" s="11">
        <v>0.71330934999999995</v>
      </c>
    </row>
    <row r="5" spans="1:4" x14ac:dyDescent="0.25">
      <c r="A5" s="1" t="s">
        <v>0</v>
      </c>
      <c r="B5" s="1" t="s">
        <v>22</v>
      </c>
      <c r="C5" s="11">
        <v>0.46068569999999998</v>
      </c>
      <c r="D5" s="11">
        <v>0.69368052000000002</v>
      </c>
    </row>
    <row r="6" spans="1:4" x14ac:dyDescent="0.25">
      <c r="A6" s="1" t="s">
        <v>0</v>
      </c>
      <c r="B6" s="1" t="s">
        <v>23</v>
      </c>
      <c r="C6" s="11">
        <v>0.64274304999999998</v>
      </c>
      <c r="D6" s="11">
        <v>0.65427612999999996</v>
      </c>
    </row>
    <row r="7" spans="1:4" x14ac:dyDescent="0.25">
      <c r="A7" s="1" t="s">
        <v>0</v>
      </c>
      <c r="B7" s="1" t="s">
        <v>24</v>
      </c>
      <c r="C7" s="11">
        <v>0.71218276000000003</v>
      </c>
      <c r="D7" s="11">
        <v>0.58063220999999998</v>
      </c>
    </row>
    <row r="8" spans="1:4" x14ac:dyDescent="0.25">
      <c r="A8" s="1" t="s">
        <v>1</v>
      </c>
      <c r="B8" s="1" t="s">
        <v>20</v>
      </c>
      <c r="C8" s="11">
        <v>0.63636362999999996</v>
      </c>
      <c r="D8" s="11">
        <v>0.65909094000000001</v>
      </c>
    </row>
    <row r="9" spans="1:4" x14ac:dyDescent="0.25">
      <c r="A9" s="1" t="s">
        <v>1</v>
      </c>
      <c r="B9" s="1" t="s">
        <v>21</v>
      </c>
      <c r="C9" s="11">
        <v>0.4509804</v>
      </c>
      <c r="D9" s="11">
        <v>0.70392155999999995</v>
      </c>
    </row>
    <row r="10" spans="1:4" x14ac:dyDescent="0.25">
      <c r="A10" s="1" t="s">
        <v>1</v>
      </c>
      <c r="B10" s="1" t="s">
        <v>22</v>
      </c>
      <c r="C10" s="11">
        <v>0.51687896</v>
      </c>
      <c r="D10" s="11">
        <v>0.68906849999999997</v>
      </c>
    </row>
    <row r="11" spans="1:4" x14ac:dyDescent="0.25">
      <c r="A11" s="1" t="s">
        <v>1</v>
      </c>
      <c r="B11" s="1" t="s">
        <v>23</v>
      </c>
      <c r="C11" s="11">
        <v>0.71519922999999996</v>
      </c>
      <c r="D11" s="11">
        <v>0.63484406000000004</v>
      </c>
    </row>
    <row r="12" spans="1:4" x14ac:dyDescent="0.25">
      <c r="A12" s="1" t="s">
        <v>1</v>
      </c>
      <c r="B12" s="1" t="s">
        <v>24</v>
      </c>
      <c r="C12" s="11">
        <v>0.76806074000000002</v>
      </c>
      <c r="D12" s="11">
        <v>0.61381065999999995</v>
      </c>
    </row>
    <row r="13" spans="1:4" x14ac:dyDescent="0.25">
      <c r="A13" s="1" t="s">
        <v>2</v>
      </c>
      <c r="B13" s="1" t="s">
        <v>20</v>
      </c>
      <c r="C13" s="11">
        <v>0.57575756</v>
      </c>
      <c r="D13" s="11">
        <v>0.70303028999999995</v>
      </c>
    </row>
    <row r="14" spans="1:4" x14ac:dyDescent="0.25">
      <c r="A14" s="1" t="s">
        <v>2</v>
      </c>
      <c r="B14" s="1" t="s">
        <v>21</v>
      </c>
      <c r="C14" s="11">
        <v>0.64444447000000005</v>
      </c>
      <c r="D14" s="11">
        <v>0.52392590000000006</v>
      </c>
    </row>
    <row r="15" spans="1:4" x14ac:dyDescent="0.25">
      <c r="A15" s="1" t="s">
        <v>2</v>
      </c>
      <c r="B15" s="1" t="s">
        <v>22</v>
      </c>
      <c r="C15" s="11">
        <v>0.72610657999999995</v>
      </c>
      <c r="D15" s="11">
        <v>0.46189657000000001</v>
      </c>
    </row>
    <row r="16" spans="1:4" x14ac:dyDescent="0.25">
      <c r="A16" s="1" t="s">
        <v>2</v>
      </c>
      <c r="B16" s="1" t="s">
        <v>23</v>
      </c>
      <c r="C16" s="11">
        <v>0.87634407999999997</v>
      </c>
      <c r="D16" s="11">
        <v>0.36354839999999999</v>
      </c>
    </row>
    <row r="17" spans="1:4" x14ac:dyDescent="0.25">
      <c r="A17" s="1" t="s">
        <v>2</v>
      </c>
      <c r="B17" s="1" t="s">
        <v>24</v>
      </c>
      <c r="C17" s="11">
        <v>0.85315894999999997</v>
      </c>
      <c r="D17" s="11">
        <v>0.44725802999999997</v>
      </c>
    </row>
    <row r="18" spans="1:4" x14ac:dyDescent="0.25">
      <c r="A18" s="1" t="s">
        <v>3</v>
      </c>
      <c r="B18" s="1" t="s">
        <v>20</v>
      </c>
      <c r="C18" s="11">
        <v>0.28260869</v>
      </c>
      <c r="D18" s="11">
        <v>0.66979164000000002</v>
      </c>
    </row>
    <row r="19" spans="1:4" x14ac:dyDescent="0.25">
      <c r="A19" s="1" t="s">
        <v>3</v>
      </c>
      <c r="B19" s="1" t="s">
        <v>21</v>
      </c>
      <c r="C19" s="11">
        <v>0.32352942000000001</v>
      </c>
      <c r="D19" s="11">
        <v>0.73876810000000004</v>
      </c>
    </row>
    <row r="20" spans="1:4" x14ac:dyDescent="0.25">
      <c r="A20" s="1" t="s">
        <v>3</v>
      </c>
      <c r="B20" s="1" t="s">
        <v>22</v>
      </c>
      <c r="C20" s="11">
        <v>0.44063875000000002</v>
      </c>
      <c r="D20" s="11">
        <v>0.64353280999999996</v>
      </c>
    </row>
    <row r="21" spans="1:4" x14ac:dyDescent="0.25">
      <c r="A21" s="1" t="s">
        <v>3</v>
      </c>
      <c r="B21" s="1" t="s">
        <v>23</v>
      </c>
      <c r="C21" s="11">
        <v>0.50617665000000001</v>
      </c>
      <c r="D21" s="11">
        <v>0.60924590000000001</v>
      </c>
    </row>
    <row r="22" spans="1:4" x14ac:dyDescent="0.25">
      <c r="A22" s="1" t="s">
        <v>3</v>
      </c>
      <c r="B22" s="1" t="s">
        <v>24</v>
      </c>
      <c r="C22" s="11">
        <v>0.56596833000000002</v>
      </c>
      <c r="D22" s="11">
        <v>0.65962005000000001</v>
      </c>
    </row>
    <row r="23" spans="1:4" x14ac:dyDescent="0.25">
      <c r="A23" s="1" t="s">
        <v>4</v>
      </c>
      <c r="B23" s="1" t="s">
        <v>20</v>
      </c>
      <c r="C23" s="11">
        <v>0.60000001999999997</v>
      </c>
      <c r="D23" s="11">
        <v>0.78000002999999996</v>
      </c>
    </row>
    <row r="24" spans="1:4" x14ac:dyDescent="0.25">
      <c r="A24" s="1" t="s">
        <v>4</v>
      </c>
      <c r="B24" s="1" t="s">
        <v>21</v>
      </c>
      <c r="C24" s="11">
        <v>0.39705880999999998</v>
      </c>
      <c r="D24" s="11">
        <v>0.74436617000000005</v>
      </c>
    </row>
    <row r="25" spans="1:4" x14ac:dyDescent="0.25">
      <c r="A25" s="1" t="s">
        <v>4</v>
      </c>
      <c r="B25" s="1" t="s">
        <v>22</v>
      </c>
      <c r="C25" s="11">
        <v>0.66741806000000004</v>
      </c>
      <c r="D25" s="11">
        <v>0.60073692000000001</v>
      </c>
    </row>
    <row r="26" spans="1:4" x14ac:dyDescent="0.25">
      <c r="A26" s="1" t="s">
        <v>4</v>
      </c>
      <c r="B26" s="1" t="s">
        <v>23</v>
      </c>
      <c r="C26" s="11">
        <v>0.77683395</v>
      </c>
      <c r="D26" s="11">
        <v>0.66687971000000001</v>
      </c>
    </row>
    <row r="27" spans="1:4" x14ac:dyDescent="0.25">
      <c r="A27" s="1" t="s">
        <v>4</v>
      </c>
      <c r="B27" s="1" t="s">
        <v>24</v>
      </c>
      <c r="C27" s="11">
        <v>0.75254858000000002</v>
      </c>
      <c r="D27" s="11">
        <v>0.59118700000000002</v>
      </c>
    </row>
    <row r="28" spans="1:4" x14ac:dyDescent="0.25">
      <c r="A28" s="1" t="s">
        <v>6</v>
      </c>
      <c r="B28" s="1" t="s">
        <v>20</v>
      </c>
      <c r="C28" s="11">
        <v>0.2</v>
      </c>
      <c r="D28" s="11">
        <v>0.86666666999999997</v>
      </c>
    </row>
    <row r="29" spans="1:4" x14ac:dyDescent="0.25">
      <c r="A29" s="1" t="s">
        <v>6</v>
      </c>
      <c r="B29" s="1" t="s">
        <v>21</v>
      </c>
      <c r="C29" s="11">
        <v>0.61666666999999997</v>
      </c>
      <c r="D29" s="11">
        <v>0.57833332000000004</v>
      </c>
    </row>
    <row r="30" spans="1:4" x14ac:dyDescent="0.25">
      <c r="A30" s="1" t="s">
        <v>6</v>
      </c>
      <c r="B30" s="1" t="s">
        <v>22</v>
      </c>
      <c r="C30" s="11">
        <v>0.55031514000000004</v>
      </c>
      <c r="D30" s="11">
        <v>0.67771625999999996</v>
      </c>
    </row>
    <row r="31" spans="1:4" x14ac:dyDescent="0.25">
      <c r="A31" s="1" t="s">
        <v>6</v>
      </c>
      <c r="B31" s="1" t="s">
        <v>23</v>
      </c>
      <c r="C31" s="11">
        <v>0.65818184999999996</v>
      </c>
      <c r="D31" s="11">
        <v>0.62177271000000001</v>
      </c>
    </row>
    <row r="32" spans="1:4" x14ac:dyDescent="0.25">
      <c r="A32" s="1" t="s">
        <v>6</v>
      </c>
      <c r="B32" s="1" t="s">
        <v>24</v>
      </c>
      <c r="C32" s="11">
        <v>0.69496268000000005</v>
      </c>
      <c r="D32" s="11">
        <v>0.61434084</v>
      </c>
    </row>
    <row r="33" spans="1:4" x14ac:dyDescent="0.25">
      <c r="A33" s="1" t="s">
        <v>7</v>
      </c>
      <c r="B33" s="1" t="s">
        <v>20</v>
      </c>
      <c r="C33" s="11">
        <v>0.31818181000000001</v>
      </c>
      <c r="D33" s="11">
        <v>0.71499997000000004</v>
      </c>
    </row>
    <row r="34" spans="1:4" x14ac:dyDescent="0.25">
      <c r="A34" s="1" t="s">
        <v>7</v>
      </c>
      <c r="B34" s="1" t="s">
        <v>21</v>
      </c>
      <c r="C34" s="11">
        <v>0.42500000999999998</v>
      </c>
      <c r="D34" s="11">
        <v>0.75749999000000001</v>
      </c>
    </row>
    <row r="35" spans="1:4" x14ac:dyDescent="0.25">
      <c r="A35" s="1" t="s">
        <v>7</v>
      </c>
      <c r="B35" s="1" t="s">
        <v>22</v>
      </c>
      <c r="C35" s="11">
        <v>0.54100782000000003</v>
      </c>
      <c r="D35" s="11">
        <v>0.73651301999999996</v>
      </c>
    </row>
    <row r="36" spans="1:4" x14ac:dyDescent="0.25">
      <c r="A36" s="1" t="s">
        <v>7</v>
      </c>
      <c r="B36" s="1" t="s">
        <v>23</v>
      </c>
      <c r="C36" s="11">
        <v>0.65882355000000004</v>
      </c>
      <c r="D36" s="11">
        <v>0.72369790000000001</v>
      </c>
    </row>
    <row r="37" spans="1:4" x14ac:dyDescent="0.25">
      <c r="A37" s="1" t="s">
        <v>7</v>
      </c>
      <c r="B37" s="1" t="s">
        <v>24</v>
      </c>
      <c r="C37" s="11">
        <v>0.83559686</v>
      </c>
      <c r="D37" s="11">
        <v>0.71113031999999998</v>
      </c>
    </row>
    <row r="38" spans="1:4" x14ac:dyDescent="0.25">
      <c r="A38" s="1" t="s">
        <v>8</v>
      </c>
      <c r="B38" s="1" t="s">
        <v>20</v>
      </c>
      <c r="C38" s="11">
        <v>0.16666666999999999</v>
      </c>
      <c r="D38" s="11">
        <v>0.81388890999999997</v>
      </c>
    </row>
    <row r="39" spans="1:4" x14ac:dyDescent="0.25">
      <c r="A39" s="1" t="s">
        <v>8</v>
      </c>
      <c r="B39" s="1" t="s">
        <v>21</v>
      </c>
      <c r="C39" s="11">
        <v>0.52380954999999996</v>
      </c>
      <c r="D39" s="11">
        <v>0.62857145000000003</v>
      </c>
    </row>
    <row r="40" spans="1:4" x14ac:dyDescent="0.25">
      <c r="A40" s="1" t="s">
        <v>8</v>
      </c>
      <c r="B40" s="1" t="s">
        <v>22</v>
      </c>
      <c r="C40" s="11">
        <v>0.56300437000000003</v>
      </c>
      <c r="D40" s="11">
        <v>0.61174481999999997</v>
      </c>
    </row>
    <row r="41" spans="1:4" x14ac:dyDescent="0.25">
      <c r="A41" s="1" t="s">
        <v>8</v>
      </c>
      <c r="B41" s="1" t="s">
        <v>23</v>
      </c>
      <c r="C41" s="11">
        <v>0.47626840999999998</v>
      </c>
      <c r="D41" s="11">
        <v>0.64743589999999995</v>
      </c>
    </row>
    <row r="42" spans="1:4" x14ac:dyDescent="0.25">
      <c r="A42" s="1" t="s">
        <v>8</v>
      </c>
      <c r="B42" s="1" t="s">
        <v>24</v>
      </c>
      <c r="C42" s="11">
        <v>0.63327204999999998</v>
      </c>
      <c r="D42" s="11">
        <v>0.57719672</v>
      </c>
    </row>
    <row r="43" spans="1:4" x14ac:dyDescent="0.25">
      <c r="A43" s="1" t="s">
        <v>9</v>
      </c>
      <c r="B43" s="1" t="s">
        <v>20</v>
      </c>
      <c r="C43" s="11">
        <v>0.625</v>
      </c>
      <c r="D43" s="11">
        <v>0.73750000999999998</v>
      </c>
    </row>
    <row r="44" spans="1:4" x14ac:dyDescent="0.25">
      <c r="A44" s="1" t="s">
        <v>9</v>
      </c>
      <c r="B44" s="1" t="s">
        <v>21</v>
      </c>
      <c r="C44" s="11">
        <v>0.68421054000000003</v>
      </c>
      <c r="D44" s="11">
        <v>0.61263155999999996</v>
      </c>
    </row>
    <row r="45" spans="1:4" x14ac:dyDescent="0.25">
      <c r="A45" s="1" t="s">
        <v>9</v>
      </c>
      <c r="B45" s="1" t="s">
        <v>22</v>
      </c>
      <c r="C45" s="11">
        <v>0.74635565000000004</v>
      </c>
      <c r="D45" s="11">
        <v>0.54733412999999997</v>
      </c>
    </row>
    <row r="46" spans="1:4" x14ac:dyDescent="0.25">
      <c r="A46" s="1" t="s">
        <v>9</v>
      </c>
      <c r="B46" s="1" t="s">
        <v>23</v>
      </c>
      <c r="C46" s="11">
        <v>0.82813281000000005</v>
      </c>
      <c r="D46" s="11">
        <v>0.53489673000000004</v>
      </c>
    </row>
    <row r="47" spans="1:4" x14ac:dyDescent="0.25">
      <c r="A47" s="1" t="s">
        <v>9</v>
      </c>
      <c r="B47" s="1" t="s">
        <v>24</v>
      </c>
      <c r="C47" s="11">
        <v>0.84667795999999995</v>
      </c>
      <c r="D47" s="11">
        <v>0.54376345999999998</v>
      </c>
    </row>
    <row r="48" spans="1:4" x14ac:dyDescent="0.25">
      <c r="A48" s="1" t="s">
        <v>10</v>
      </c>
      <c r="B48" s="1" t="s">
        <v>20</v>
      </c>
      <c r="C48" s="11">
        <v>0.76923078</v>
      </c>
      <c r="D48" s="11">
        <v>0.45384616</v>
      </c>
    </row>
    <row r="49" spans="1:4" x14ac:dyDescent="0.25">
      <c r="A49" s="1" t="s">
        <v>10</v>
      </c>
      <c r="B49" s="1" t="s">
        <v>21</v>
      </c>
      <c r="C49" s="11">
        <v>0.52542370999999999</v>
      </c>
      <c r="D49" s="11">
        <v>0.48474577000000002</v>
      </c>
    </row>
    <row r="50" spans="1:4" x14ac:dyDescent="0.25">
      <c r="A50" s="1" t="s">
        <v>10</v>
      </c>
      <c r="B50" s="1" t="s">
        <v>22</v>
      </c>
      <c r="C50" s="11">
        <v>0.57960272000000002</v>
      </c>
      <c r="D50" s="11">
        <v>0.51715462999999995</v>
      </c>
    </row>
    <row r="51" spans="1:4" x14ac:dyDescent="0.25">
      <c r="A51" s="1" t="s">
        <v>10</v>
      </c>
      <c r="B51" s="1" t="s">
        <v>23</v>
      </c>
      <c r="C51" s="11">
        <v>0.78269230999999995</v>
      </c>
      <c r="D51" s="11">
        <v>0.44208655000000002</v>
      </c>
    </row>
    <row r="52" spans="1:4" x14ac:dyDescent="0.25">
      <c r="A52" s="1" t="s">
        <v>10</v>
      </c>
      <c r="B52" s="1" t="s">
        <v>24</v>
      </c>
      <c r="C52" s="11">
        <v>0.77726722000000004</v>
      </c>
      <c r="D52" s="11">
        <v>0.51255614000000005</v>
      </c>
    </row>
    <row r="53" spans="1:4" x14ac:dyDescent="0.25">
      <c r="A53" s="1" t="s">
        <v>11</v>
      </c>
      <c r="B53" s="1" t="s">
        <v>20</v>
      </c>
      <c r="C53" s="11">
        <v>0.40000001000000002</v>
      </c>
      <c r="D53" s="11">
        <v>0.77999996999999999</v>
      </c>
    </row>
    <row r="54" spans="1:4" x14ac:dyDescent="0.25">
      <c r="A54" s="1" t="s">
        <v>11</v>
      </c>
      <c r="B54" s="1" t="s">
        <v>21</v>
      </c>
      <c r="C54" s="11">
        <v>0.51162790999999996</v>
      </c>
      <c r="D54" s="11">
        <v>0.54772728999999998</v>
      </c>
    </row>
    <row r="55" spans="1:4" x14ac:dyDescent="0.25">
      <c r="A55" s="1" t="s">
        <v>11</v>
      </c>
      <c r="B55" s="1" t="s">
        <v>22</v>
      </c>
      <c r="C55" s="11">
        <v>0.66214656999999999</v>
      </c>
      <c r="D55" s="11">
        <v>0.51848322000000002</v>
      </c>
    </row>
    <row r="56" spans="1:4" x14ac:dyDescent="0.25">
      <c r="A56" s="1" t="s">
        <v>11</v>
      </c>
      <c r="B56" s="1" t="s">
        <v>23</v>
      </c>
      <c r="C56" s="11">
        <v>0.75541126999999997</v>
      </c>
      <c r="D56" s="11">
        <v>0.50576924999999995</v>
      </c>
    </row>
    <row r="57" spans="1:4" x14ac:dyDescent="0.25">
      <c r="A57" s="1" t="s">
        <v>11</v>
      </c>
      <c r="B57" s="1" t="s">
        <v>24</v>
      </c>
      <c r="C57" s="11">
        <v>0.74233800000000005</v>
      </c>
      <c r="D57" s="11">
        <v>0.52329475000000003</v>
      </c>
    </row>
    <row r="58" spans="1:4" x14ac:dyDescent="0.25">
      <c r="A58" s="1" t="s">
        <v>12</v>
      </c>
      <c r="B58" s="1" t="s">
        <v>20</v>
      </c>
      <c r="C58" s="11">
        <v>0.52631581000000005</v>
      </c>
      <c r="D58" s="11">
        <v>0.48947370000000001</v>
      </c>
    </row>
    <row r="59" spans="1:4" x14ac:dyDescent="0.25">
      <c r="A59" s="1" t="s">
        <v>12</v>
      </c>
      <c r="B59" s="1" t="s">
        <v>21</v>
      </c>
      <c r="C59" s="11">
        <v>0.43298968999999998</v>
      </c>
      <c r="D59" s="11">
        <v>0.56855672999999995</v>
      </c>
    </row>
    <row r="60" spans="1:4" x14ac:dyDescent="0.25">
      <c r="A60" s="1" t="s">
        <v>12</v>
      </c>
      <c r="B60" s="1" t="s">
        <v>22</v>
      </c>
      <c r="C60" s="11">
        <v>0.56852263000000003</v>
      </c>
      <c r="D60" s="11">
        <v>0.57647037999999995</v>
      </c>
    </row>
    <row r="61" spans="1:4" x14ac:dyDescent="0.25">
      <c r="A61" s="1" t="s">
        <v>12</v>
      </c>
      <c r="B61" s="1" t="s">
        <v>23</v>
      </c>
      <c r="C61" s="11">
        <v>0.80484897</v>
      </c>
      <c r="D61" s="11">
        <v>0.47142287999999999</v>
      </c>
    </row>
    <row r="62" spans="1:4" x14ac:dyDescent="0.25">
      <c r="A62" s="1" t="s">
        <v>12</v>
      </c>
      <c r="B62" s="1" t="s">
        <v>24</v>
      </c>
      <c r="C62" s="11">
        <v>0.61040114999999995</v>
      </c>
      <c r="D62" s="11">
        <v>0.58991479999999996</v>
      </c>
    </row>
    <row r="63" spans="1:4" x14ac:dyDescent="0.25">
      <c r="A63" s="1" t="s">
        <v>13</v>
      </c>
      <c r="B63" s="1" t="s">
        <v>20</v>
      </c>
      <c r="C63" s="11">
        <v>0.28571429999999998</v>
      </c>
      <c r="D63" s="11">
        <v>0.59642857000000005</v>
      </c>
    </row>
    <row r="64" spans="1:4" x14ac:dyDescent="0.25">
      <c r="A64" s="1" t="s">
        <v>13</v>
      </c>
      <c r="B64" s="1" t="s">
        <v>21</v>
      </c>
      <c r="C64" s="11">
        <v>0.42857142999999998</v>
      </c>
      <c r="D64" s="11">
        <v>0.640625</v>
      </c>
    </row>
    <row r="65" spans="1:4" x14ac:dyDescent="0.25">
      <c r="A65" s="1" t="s">
        <v>13</v>
      </c>
      <c r="B65" s="1" t="s">
        <v>22</v>
      </c>
      <c r="C65" s="11">
        <v>0.42103912999999998</v>
      </c>
      <c r="D65" s="11">
        <v>0.660501</v>
      </c>
    </row>
    <row r="66" spans="1:4" x14ac:dyDescent="0.25">
      <c r="A66" s="1" t="s">
        <v>13</v>
      </c>
      <c r="B66" s="1" t="s">
        <v>23</v>
      </c>
      <c r="C66" s="11">
        <v>0.66223407000000001</v>
      </c>
      <c r="D66" s="11">
        <v>0.60050535000000005</v>
      </c>
    </row>
    <row r="67" spans="1:4" x14ac:dyDescent="0.25">
      <c r="A67" s="1" t="s">
        <v>13</v>
      </c>
      <c r="B67" s="1" t="s">
        <v>24</v>
      </c>
      <c r="C67" s="11">
        <v>0.72332512999999998</v>
      </c>
      <c r="D67" s="11">
        <v>0.55569559000000002</v>
      </c>
    </row>
    <row r="68" spans="1:4" x14ac:dyDescent="0.25">
      <c r="A68" s="1" t="s">
        <v>14</v>
      </c>
      <c r="B68" s="1" t="s">
        <v>20</v>
      </c>
      <c r="C68" s="11">
        <v>0.45454547000000001</v>
      </c>
      <c r="D68" s="11">
        <v>0.69545453999999995</v>
      </c>
    </row>
    <row r="69" spans="1:4" x14ac:dyDescent="0.25">
      <c r="A69" s="1" t="s">
        <v>14</v>
      </c>
      <c r="B69" s="1" t="s">
        <v>21</v>
      </c>
      <c r="C69" s="11">
        <v>0.51666665000000001</v>
      </c>
      <c r="D69" s="11">
        <v>0.62124997000000004</v>
      </c>
    </row>
    <row r="70" spans="1:4" x14ac:dyDescent="0.25">
      <c r="A70" s="1" t="s">
        <v>14</v>
      </c>
      <c r="B70" s="1" t="s">
        <v>22</v>
      </c>
      <c r="C70" s="11">
        <v>0.44481580999999998</v>
      </c>
      <c r="D70" s="11">
        <v>0.66345715999999999</v>
      </c>
    </row>
    <row r="71" spans="1:4" x14ac:dyDescent="0.25">
      <c r="A71" s="1" t="s">
        <v>14</v>
      </c>
      <c r="B71" s="1" t="s">
        <v>23</v>
      </c>
      <c r="C71" s="11">
        <v>0.63625449000000001</v>
      </c>
      <c r="D71" s="11">
        <v>0.58765882000000003</v>
      </c>
    </row>
    <row r="72" spans="1:4" x14ac:dyDescent="0.25">
      <c r="A72" s="1" t="s">
        <v>14</v>
      </c>
      <c r="B72" s="1" t="s">
        <v>24</v>
      </c>
      <c r="C72" s="11">
        <v>0.66668718999999999</v>
      </c>
      <c r="D72" s="11">
        <v>0.58798379000000001</v>
      </c>
    </row>
    <row r="73" spans="1:4" x14ac:dyDescent="0.25">
      <c r="A73" s="1" t="s">
        <v>16</v>
      </c>
      <c r="B73" s="1" t="s">
        <v>20</v>
      </c>
      <c r="C73" s="11">
        <v>0.77777779000000002</v>
      </c>
      <c r="D73" s="11">
        <v>0.45722222000000001</v>
      </c>
    </row>
    <row r="74" spans="1:4" x14ac:dyDescent="0.25">
      <c r="A74" s="1" t="s">
        <v>16</v>
      </c>
      <c r="B74" s="1" t="s">
        <v>21</v>
      </c>
      <c r="C74" s="11">
        <v>0.55263156000000002</v>
      </c>
      <c r="D74" s="11">
        <v>0.55526315999999998</v>
      </c>
    </row>
    <row r="75" spans="1:4" x14ac:dyDescent="0.25">
      <c r="A75" s="1" t="s">
        <v>16</v>
      </c>
      <c r="B75" s="1" t="s">
        <v>22</v>
      </c>
      <c r="C75" s="11">
        <v>0.45794335000000003</v>
      </c>
      <c r="D75" s="11">
        <v>0.55982595999999996</v>
      </c>
    </row>
    <row r="76" spans="1:4" x14ac:dyDescent="0.25">
      <c r="A76" s="1" t="s">
        <v>16</v>
      </c>
      <c r="B76" s="1" t="s">
        <v>23</v>
      </c>
      <c r="C76" s="11">
        <v>0.50161791</v>
      </c>
      <c r="D76" s="11">
        <v>0.54224896</v>
      </c>
    </row>
    <row r="77" spans="1:4" x14ac:dyDescent="0.25">
      <c r="A77" s="31" t="s">
        <v>16</v>
      </c>
      <c r="B77" s="31" t="s">
        <v>24</v>
      </c>
      <c r="C77" s="34">
        <v>0.64841199000000005</v>
      </c>
      <c r="D77" s="34">
        <v>0.48231506000000002</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haredContentType xmlns="Microsoft.SharePoint.Taxonomy.ContentTypeSync" SourceId="ae61f9b1-e23d-4f49-b3d7-56b991556c4b" ContentTypeId="0x01010066B06E59AB175241BBFB297522263BEB" PreviousValue="false"/>
</file>

<file path=customXml/item2.xml><?xml version="1.0" encoding="utf-8"?>
<ct:contentTypeSchema xmlns:ct="http://schemas.microsoft.com/office/2006/metadata/contentType" xmlns:ma="http://schemas.microsoft.com/office/2006/metadata/properties/metaAttributes" ct:_="" ma:_="" ma:contentTypeName="ez-Disclosure Corporate" ma:contentTypeID="0x01010066B06E59AB175241BBFB297522263BEB0058836F66A07D664EA358AAC86C289FCA" ma:contentTypeVersion="9" ma:contentTypeDescription="A content type to manage public (corporate) IDB documents" ma:contentTypeScope="" ma:versionID="9f938419167ea0393644a5312ba10987">
  <xsd:schema xmlns:xsd="http://www.w3.org/2001/XMLSchema" xmlns:xs="http://www.w3.org/2001/XMLSchema" xmlns:p="http://schemas.microsoft.com/office/2006/metadata/properties" xmlns:ns2="cdc7663a-08f0-4737-9e8c-148ce897a09c" targetNamespace="http://schemas.microsoft.com/office/2006/metadata/properties" ma:root="true" ma:fieldsID="98ac6ed835dec896b63eaa9f2520d9c1" ns2:_="">
    <xsd:import namespace="cdc7663a-08f0-4737-9e8c-148ce897a09c"/>
    <xsd:element name="properties">
      <xsd:complexType>
        <xsd:sequence>
          <xsd:element name="documentManagement">
            <xsd:complexType>
              <xsd:all>
                <xsd:element ref="ns2:_dlc_DocId" minOccurs="0"/>
                <xsd:element ref="ns2:_dlc_DocIdUrl" minOccurs="0"/>
                <xsd:element ref="ns2:_dlc_DocIdPersistId" minOccurs="0"/>
                <xsd:element ref="ns2:cf0f1ca6d90e4583ad80995bcde0e58a" minOccurs="0"/>
                <xsd:element ref="ns2:TaxCatchAll" minOccurs="0"/>
                <xsd:element ref="ns2:TaxCatchAllLabel" minOccurs="0"/>
                <xsd:element ref="ns2:Access_x0020_to_x0020_Information_x00a0_Policy"/>
                <xsd:element ref="ns2:j65ec2e3a7e44c39a1acebfd2a19200a" minOccurs="0"/>
                <xsd:element ref="ns2:Webtopic" minOccurs="0"/>
                <xsd:element ref="ns2:Disclosure_x0020_Activity"/>
                <xsd:element ref="ns2:Document_x0020_Language_x0020_IDB"/>
                <xsd:element ref="ns2:Division_x0020_or_x0020_Unit" minOccurs="0"/>
                <xsd:element ref="ns2:Document_x0020_Author" minOccurs="0"/>
                <xsd:element ref="ns2:Other_x0020_Author" minOccurs="0"/>
                <xsd:element ref="ns2:ic46d7e087fd4a108fb86518ca413cc6" minOccurs="0"/>
                <xsd:element ref="ns2:Identifier" minOccurs="0"/>
                <xsd:element ref="ns2:IDBDocs_x0020_Number" minOccurs="0"/>
                <xsd:element ref="ns2:Migration_x0020_Info" minOccurs="0"/>
                <xsd:element ref="ns2:Abstract" minOccurs="0"/>
                <xsd:element ref="ns2:Editor1" minOccurs="0"/>
                <xsd:element ref="ns2:Issue_x0020_Date" minOccurs="0"/>
                <xsd:element ref="ns2:Publishing_x0020_House" minOccurs="0"/>
                <xsd:element ref="ns2:KP_x0020_Topics" minOccurs="0"/>
                <xsd:element ref="ns2:Region" minOccurs="0"/>
                <xsd:element ref="ns2:Publication_x0020_Type" minOccurs="0"/>
                <xsd:element ref="ns2:SISCOR_x0020_Number" minOccurs="0"/>
                <xsd:element ref="ns2:Fiscal_x0020_Year_x0020_IDB" minOccurs="0"/>
                <xsd:element ref="ns2:Disclos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c7663a-08f0-4737-9e8c-148ce897a09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cf0f1ca6d90e4583ad80995bcde0e58a" ma:index="11" ma:taxonomy="true" ma:internalName="cf0f1ca6d90e4583ad80995bcde0e58a" ma:taxonomyFieldName="Function_x0020_Corporate_x0020_IDB" ma:displayName="Function Corporate IDB" ma:readOnly="false" ma:default="" ma:fieldId="{cf0f1ca6-d90e-4583-ad80-995bcde0e58a}" ma:sspId="ae61f9b1-e23d-4f49-b3d7-56b991556c4b" ma:termSetId="87c2acd2-4473-4e75-9749-843c35148602" ma:anchorId="00000000-0000-0000-0000-000000000000" ma:open="false" ma:isKeyword="false">
      <xsd:complexType>
        <xsd:sequence>
          <xsd:element ref="pc:Terms" minOccurs="0" maxOccurs="1"/>
        </xsd:sequence>
      </xsd:complexType>
    </xsd:element>
    <xsd:element name="TaxCatchAll" ma:index="12" nillable="true" ma:displayName="Taxonomy Catch All Column" ma:description="" ma:hidden="true" ma:list="{3c588f23-1e2d-45ba-a9b1-ef249f9a459b}" ma:internalName="TaxCatchAll" ma:showField="CatchAllData" ma:web="4efbec97-fde3-4879-8f16-c9b0dfc21485">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description="" ma:hidden="true" ma:list="{3c588f23-1e2d-45ba-a9b1-ef249f9a459b}" ma:internalName="TaxCatchAllLabel" ma:readOnly="true" ma:showField="CatchAllDataLabel" ma:web="4efbec97-fde3-4879-8f16-c9b0dfc21485">
      <xsd:complexType>
        <xsd:complexContent>
          <xsd:extension base="dms:MultiChoiceLookup">
            <xsd:sequence>
              <xsd:element name="Value" type="dms:Lookup" maxOccurs="unbounded" minOccurs="0" nillable="true"/>
            </xsd:sequence>
          </xsd:extension>
        </xsd:complexContent>
      </xsd:complexType>
    </xsd:element>
    <xsd:element name="Access_x0020_to_x0020_Information_x00a0_Policy" ma:index="15" ma:displayName="Access to Information Policy" ma:default="Confidential" ma:format="Dropdown" ma:internalName="Access_x0020_to_x0020_Information_x00A0_Policy">
      <xsd:simpleType>
        <xsd:restriction base="dms:Choice">
          <xsd:enumeration value="Confidential"/>
          <xsd:enumeration value="Disclosed Over Time – 5 years"/>
          <xsd:enumeration value="Disclosed Over Time – 20 years"/>
          <xsd:enumeration value="Disclosed Over Time – 10 years"/>
          <xsd:enumeration value="Public"/>
          <xsd:enumeration value="Public - Simultaneous Disclosure"/>
        </xsd:restriction>
      </xsd:simpleType>
    </xsd:element>
    <xsd:element name="j65ec2e3a7e44c39a1acebfd2a19200a" ma:index="16" ma:taxonomy="true" ma:internalName="j65ec2e3a7e44c39a1acebfd2a19200a" ma:taxonomyFieldName="Series_x0020_Corporate_x0020_IDB" ma:displayName="Series Corporate IDB" ma:readOnly="false" ma:default="" ma:fieldId="{365ec2e3-a7e4-4c39-a1ac-ebfd2a19200a}" ma:sspId="ae61f9b1-e23d-4f49-b3d7-56b991556c4b" ma:termSetId="309dd783-e737-4304-818f-f24bd2ff36bb" ma:anchorId="00000000-0000-0000-0000-000000000000" ma:open="false" ma:isKeyword="false">
      <xsd:complexType>
        <xsd:sequence>
          <xsd:element ref="pc:Terms" minOccurs="0" maxOccurs="1"/>
        </xsd:sequence>
      </xsd:complexType>
    </xsd:element>
    <xsd:element name="Webtopic" ma:index="18" nillable="true" ma:displayName="Webtopic" ma:internalName="Webtopic">
      <xsd:simpleType>
        <xsd:restriction base="dms:Text">
          <xsd:maxLength value="255"/>
        </xsd:restriction>
      </xsd:simpleType>
    </xsd:element>
    <xsd:element name="Disclosure_x0020_Activity" ma:index="19" ma:displayName="Disclosure Activity" ma:internalName="Disclosure_x0020_Activity" ma:readOnly="false">
      <xsd:simpleType>
        <xsd:restriction base="dms:Text">
          <xsd:maxLength value="255"/>
        </xsd:restriction>
      </xsd:simpleType>
    </xsd:element>
    <xsd:element name="Document_x0020_Language_x0020_IDB" ma:index="20" ma:displayName="Document Language IDB" ma:format="Dropdown" ma:internalName="Document_x0020_Language_x0020_IDB" ma:readOnly="false">
      <xsd:simpleType>
        <xsd:restriction base="dms:Choice">
          <xsd:enumeration value="English"/>
          <xsd:enumeration value="French"/>
          <xsd:enumeration value="Italian"/>
          <xsd:enumeration value="Japanese"/>
          <xsd:enumeration value="Korean"/>
          <xsd:enumeration value="Other"/>
          <xsd:enumeration value="Portuguese"/>
          <xsd:enumeration value="Spanish"/>
        </xsd:restriction>
      </xsd:simpleType>
    </xsd:element>
    <xsd:element name="Division_x0020_or_x0020_Unit" ma:index="21" nillable="true" ma:displayName="Division or Unit" ma:internalName="Division_x0020_or_x0020_Unit">
      <xsd:simpleType>
        <xsd:restriction base="dms:Text">
          <xsd:maxLength value="255"/>
        </xsd:restriction>
      </xsd:simpleType>
    </xsd:element>
    <xsd:element name="Document_x0020_Author" ma:index="22" nillable="true" ma:displayName="Document Author" ma:internalName="Document_x0020_Author">
      <xsd:simpleType>
        <xsd:restriction base="dms:Text">
          <xsd:maxLength value="255"/>
        </xsd:restriction>
      </xsd:simpleType>
    </xsd:element>
    <xsd:element name="Other_x0020_Author" ma:index="23" nillable="true" ma:displayName="Other Author" ma:internalName="Other_x0020_Author">
      <xsd:simpleType>
        <xsd:restriction base="dms:Text">
          <xsd:maxLength value="255"/>
        </xsd:restriction>
      </xsd:simpleType>
    </xsd:element>
    <xsd:element name="ic46d7e087fd4a108fb86518ca413cc6" ma:index="24" nillable="true" ma:taxonomy="true" ma:internalName="ic46d7e087fd4a108fb86518ca413cc6" ma:taxonomyFieldName="Country" ma:displayName="Country" ma:default="" ma:fieldId="{2c46d7e0-87fd-4a10-8fb8-6518ca413cc6}" ma:taxonomyMulti="true" ma:sspId="ae61f9b1-e23d-4f49-b3d7-56b991556c4b" ma:termSetId="e1cf2cf4-6e0f-476b-b38c-a4927f870e86" ma:anchorId="00000000-0000-0000-0000-000000000000" ma:open="false" ma:isKeyword="false">
      <xsd:complexType>
        <xsd:sequence>
          <xsd:element ref="pc:Terms" minOccurs="0" maxOccurs="1"/>
        </xsd:sequence>
      </xsd:complexType>
    </xsd:element>
    <xsd:element name="Identifier" ma:index="26" nillable="true" ma:displayName="Identifier" ma:internalName="Identifier">
      <xsd:simpleType>
        <xsd:restriction base="dms:Text">
          <xsd:maxLength value="255"/>
        </xsd:restriction>
      </xsd:simpleType>
    </xsd:element>
    <xsd:element name="IDBDocs_x0020_Number" ma:index="27" nillable="true" ma:displayName="IDBDocs Number" ma:description="Brought over as part of Migration" ma:internalName="IDBDocs_x0020_Number" ma:readOnly="false">
      <xsd:simpleType>
        <xsd:restriction base="dms:Text">
          <xsd:maxLength value="255"/>
        </xsd:restriction>
      </xsd:simpleType>
    </xsd:element>
    <xsd:element name="Migration_x0020_Info" ma:index="28" nillable="true" ma:displayName="Migration Info" ma:internalName="Migration_x0020_Info" ma:readOnly="false">
      <xsd:simpleType>
        <xsd:restriction base="dms:Note"/>
      </xsd:simpleType>
    </xsd:element>
    <xsd:element name="Abstract" ma:index="29" nillable="true" ma:displayName="Abstract" ma:internalName="Abstract">
      <xsd:simpleType>
        <xsd:restriction base="dms:Note">
          <xsd:maxLength value="255"/>
        </xsd:restriction>
      </xsd:simpleType>
    </xsd:element>
    <xsd:element name="Editor1" ma:index="30" nillable="true" ma:displayName="Editor" ma:internalName="Editor1">
      <xsd:simpleType>
        <xsd:restriction base="dms:Text">
          <xsd:maxLength value="255"/>
        </xsd:restriction>
      </xsd:simpleType>
    </xsd:element>
    <xsd:element name="Issue_x0020_Date" ma:index="31" nillable="true" ma:displayName="Issue Date" ma:format="DateOnly" ma:internalName="Issue_x0020_Date">
      <xsd:simpleType>
        <xsd:restriction base="dms:DateTime"/>
      </xsd:simpleType>
    </xsd:element>
    <xsd:element name="Publishing_x0020_House" ma:index="32" nillable="true" ma:displayName="Publishing House" ma:internalName="Publishing_x0020_House">
      <xsd:simpleType>
        <xsd:restriction base="dms:Text">
          <xsd:maxLength value="255"/>
        </xsd:restriction>
      </xsd:simpleType>
    </xsd:element>
    <xsd:element name="KP_x0020_Topics" ma:index="33" nillable="true" ma:displayName="KP Topics" ma:internalName="KP_x0020_Topics">
      <xsd:simpleType>
        <xsd:restriction base="dms:Text">
          <xsd:maxLength value="255"/>
        </xsd:restriction>
      </xsd:simpleType>
    </xsd:element>
    <xsd:element name="Region" ma:index="34" nillable="true" ma:displayName="Region" ma:internalName="Region">
      <xsd:simpleType>
        <xsd:restriction base="dms:Text">
          <xsd:maxLength value="255"/>
        </xsd:restriction>
      </xsd:simpleType>
    </xsd:element>
    <xsd:element name="Publication_x0020_Type" ma:index="35" nillable="true" ma:displayName="Publication Type" ma:internalName="Publication_x0020_Type">
      <xsd:simpleType>
        <xsd:restriction base="dms:Text">
          <xsd:maxLength value="255"/>
        </xsd:restriction>
      </xsd:simpleType>
    </xsd:element>
    <xsd:element name="SISCOR_x0020_Number" ma:index="36" nillable="true" ma:displayName="SISCOR Number" ma:internalName="SISCOR_x0020_Number" ma:readOnly="false">
      <xsd:simpleType>
        <xsd:restriction base="dms:Text">
          <xsd:maxLength value="255"/>
        </xsd:restriction>
      </xsd:simpleType>
    </xsd:element>
    <xsd:element name="Fiscal_x0020_Year_x0020_IDB" ma:index="37" nillable="true" ma:displayName="Fiscal Year IDB" ma:default="=TEXT(TODAY(),&quot;yyyy&quot;)" ma:internalName="Fiscal_x0020_Year_x0020_IDB" ma:readOnly="false">
      <xsd:simpleType>
        <xsd:restriction base="dms:Text">
          <xsd:maxLength value="255"/>
        </xsd:restriction>
      </xsd:simpleType>
    </xsd:element>
    <xsd:element name="Disclosed" ma:index="38" nillable="true" ma:displayName="Disclosed" ma:default="0" ma:internalName="Disclos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FormUrls xmlns="http://schemas.microsoft.com/sharepoint/v3/contenttype/forms/url">
  <Display>_catalogs/masterpage/ECMForms/CorporateCT/View.aspx</Display>
  <Edit>_catalogs/masterpage/ECMForms/CorporateCT/Edit.aspx</Edit>
</FormUrls>
</file>

<file path=customXml/item6.xml><?xml version="1.0" encoding="utf-8"?>
<p:properties xmlns:p="http://schemas.microsoft.com/office/2006/metadata/properties" xmlns:xsi="http://www.w3.org/2001/XMLSchema-instance" xmlns:pc="http://schemas.microsoft.com/office/infopath/2007/PartnerControls">
  <documentManagement>
    <Access_x0020_to_x0020_Information_x00a0_Policy xmlns="cdc7663a-08f0-4737-9e8c-148ce897a09c">Public</Access_x0020_to_x0020_Information_x00a0_Policy>
    <SISCOR_x0020_Number xmlns="cdc7663a-08f0-4737-9e8c-148ce897a09c" xsi:nil="true"/>
    <IDBDocs_x0020_Number xmlns="cdc7663a-08f0-4737-9e8c-148ce897a09c" xsi:nil="true"/>
    <ic46d7e087fd4a108fb86518ca413cc6 xmlns="cdc7663a-08f0-4737-9e8c-148ce897a09c">
      <Terms xmlns="http://schemas.microsoft.com/office/infopath/2007/PartnerControls"/>
    </ic46d7e087fd4a108fb86518ca413cc6>
    <Division_x0020_or_x0020_Unit xmlns="cdc7663a-08f0-4737-9e8c-148ce897a09c">KNL/FHL</Division_x0020_or_x0020_Unit>
    <Fiscal_x0020_Year_x0020_IDB xmlns="cdc7663a-08f0-4737-9e8c-148ce897a09c">2017</Fiscal_x0020_Year_x0020_IDB>
    <Other_x0020_Author xmlns="cdc7663a-08f0-4737-9e8c-148ce897a09c" xsi:nil="true"/>
    <Migration_x0020_Info xmlns="cdc7663a-08f0-4737-9e8c-148ce897a09c" xsi:nil="true"/>
    <j65ec2e3a7e44c39a1acebfd2a19200a xmlns="cdc7663a-08f0-4737-9e8c-148ce897a09c">
      <Terms xmlns="http://schemas.microsoft.com/office/infopath/2007/PartnerControls">
        <TermInfo xmlns="http://schemas.microsoft.com/office/infopath/2007/PartnerControls">
          <TermName xmlns="http://schemas.microsoft.com/office/infopath/2007/PartnerControls">Bank Publication</TermName>
          <TermId xmlns="http://schemas.microsoft.com/office/infopath/2007/PartnerControls">fc6345be-1db9-4725-8b96-f5e295384842</TermId>
        </TermInfo>
      </Terms>
    </j65ec2e3a7e44c39a1acebfd2a19200a>
    <Document_x0020_Author xmlns="cdc7663a-08f0-4737-9e8c-148ce897a09c">Hyppolite,Sebastien Raschid</Document_x0020_Author>
    <Document_x0020_Language_x0020_IDB xmlns="cdc7663a-08f0-4737-9e8c-148ce897a09c">English</Document_x0020_Language_x0020_IDB>
    <TaxCatchAll xmlns="cdc7663a-08f0-4737-9e8c-148ce897a09c">
      <Value>32</Value>
      <Value>31</Value>
    </TaxCatchAll>
    <Identifier xmlns="cdc7663a-08f0-4737-9e8c-148ce897a09c" xsi:nil="true"/>
    <cf0f1ca6d90e4583ad80995bcde0e58a xmlns="cdc7663a-08f0-4737-9e8c-148ce897a09c">
      <Terms xmlns="http://schemas.microsoft.com/office/infopath/2007/PartnerControls">
        <TermInfo xmlns="http://schemas.microsoft.com/office/infopath/2007/PartnerControls">
          <TermName xmlns="http://schemas.microsoft.com/office/infopath/2007/PartnerControls">Public Relations</TermName>
          <TermId xmlns="http://schemas.microsoft.com/office/infopath/2007/PartnerControls">3421ef45-bcc2-4a37-b651-0e4af6c06c72</TermId>
        </TermInfo>
      </Terms>
    </cf0f1ca6d90e4583ad80995bcde0e58a>
    <_dlc_DocId xmlns="cdc7663a-08f0-4737-9e8c-148ce897a09c">EZSHARE-1728116555-2902</_dlc_DocId>
    <_dlc_DocIdUrl xmlns="cdc7663a-08f0-4737-9e8c-148ce897a09c">
      <Url>https://idbg.sharepoint.com/teams/ez-VPS/Pub/IDBPub/_layouts/15/DocIdRedir.aspx?ID=EZSHARE-1728116555-2902</Url>
      <Description>EZSHARE-1728116555-2902</Description>
    </_dlc_DocIdUrl>
    <Disclosure_x0020_Activity xmlns="cdc7663a-08f0-4737-9e8c-148ce897a09c"/>
    <Issue_x0020_Date xmlns="cdc7663a-08f0-4737-9e8c-148ce897a09c" xsi:nil="true"/>
    <KP_x0020_Topics xmlns="cdc7663a-08f0-4737-9e8c-148ce897a09c" xsi:nil="true"/>
    <Disclosed xmlns="cdc7663a-08f0-4737-9e8c-148ce897a09c">false</Disclosed>
    <Publication_x0020_Type xmlns="cdc7663a-08f0-4737-9e8c-148ce897a09c" xsi:nil="true"/>
    <Editor1 xmlns="cdc7663a-08f0-4737-9e8c-148ce897a09c" xsi:nil="true"/>
    <Region xmlns="cdc7663a-08f0-4737-9e8c-148ce897a09c" xsi:nil="true"/>
    <Webtopic xmlns="cdc7663a-08f0-4737-9e8c-148ce897a09c" xsi:nil="true"/>
    <Abstract xmlns="cdc7663a-08f0-4737-9e8c-148ce897a09c" xsi:nil="true"/>
    <Publishing_x0020_House xmlns="cdc7663a-08f0-4737-9e8c-148ce897a09c" xsi:nil="true"/>
  </documentManagement>
</p:properties>
</file>

<file path=customXml/itemProps1.xml><?xml version="1.0" encoding="utf-8"?>
<ds:datastoreItem xmlns:ds="http://schemas.openxmlformats.org/officeDocument/2006/customXml" ds:itemID="{7B8C6F61-8D77-49EC-B7B7-CD231148AD0A}"/>
</file>

<file path=customXml/itemProps2.xml><?xml version="1.0" encoding="utf-8"?>
<ds:datastoreItem xmlns:ds="http://schemas.openxmlformats.org/officeDocument/2006/customXml" ds:itemID="{31353230-C14F-405C-B6BD-61EE19572E5A}"/>
</file>

<file path=customXml/itemProps3.xml><?xml version="1.0" encoding="utf-8"?>
<ds:datastoreItem xmlns:ds="http://schemas.openxmlformats.org/officeDocument/2006/customXml" ds:itemID="{389FB88A-988B-4959-B627-76F3AEECB237}"/>
</file>

<file path=customXml/itemProps4.xml><?xml version="1.0" encoding="utf-8"?>
<ds:datastoreItem xmlns:ds="http://schemas.openxmlformats.org/officeDocument/2006/customXml" ds:itemID="{CDE1888D-9E46-43BF-B924-819875FE1542}"/>
</file>

<file path=customXml/itemProps5.xml><?xml version="1.0" encoding="utf-8"?>
<ds:datastoreItem xmlns:ds="http://schemas.openxmlformats.org/officeDocument/2006/customXml" ds:itemID="{C3FBC444-EEF1-49FF-85B9-ABC720D4D5EA}"/>
</file>

<file path=customXml/itemProps6.xml><?xml version="1.0" encoding="utf-8"?>
<ds:datastoreItem xmlns:ds="http://schemas.openxmlformats.org/officeDocument/2006/customXml" ds:itemID="{CA003BC1-FCC4-41B5-9724-69ADD84EEA2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df10.1</vt:lpstr>
      <vt:lpstr>f10.2</vt:lpstr>
      <vt:lpstr>f10.3</vt:lpstr>
      <vt:lpstr>f10.4</vt:lpstr>
      <vt:lpstr>f10.5</vt:lpstr>
      <vt:lpstr>f10.6</vt:lpstr>
      <vt:lpstr>f10.7</vt:lpstr>
    </vt:vector>
  </TitlesOfParts>
  <Company>Inter-American Development 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IADB</dc:creator>
  <cp:keywords/>
  <cp:lastModifiedBy>IADB</cp:lastModifiedBy>
  <dcterms:created xsi:type="dcterms:W3CDTF">2015-07-10T20:34:09Z</dcterms:created>
  <dcterms:modified xsi:type="dcterms:W3CDTF">2016-06-10T18:36:59Z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dlc_DocIdItemGuid">
    <vt:lpwstr>66c96ba0-8b0e-4646-8b22-aaea9b80acdf</vt:lpwstr>
  </property>
  <property fmtid="{D5CDD505-2E9C-101B-9397-08002B2CF9AE}" pid="4" name="TaxKeyword">
    <vt:lpwstr/>
  </property>
  <property fmtid="{D5CDD505-2E9C-101B-9397-08002B2CF9AE}" pid="5" name="Series Corporate IDB">
    <vt:lpwstr>32;#Bank Publication|fc6345be-1db9-4725-8b96-f5e295384842</vt:lpwstr>
  </property>
  <property fmtid="{D5CDD505-2E9C-101B-9397-08002B2CF9AE}" pid="6" name="Function Corporate IDB">
    <vt:lpwstr>31;#Public Relations|3421ef45-bcc2-4a37-b651-0e4af6c06c72</vt:lpwstr>
  </property>
  <property fmtid="{D5CDD505-2E9C-101B-9397-08002B2CF9AE}" pid="7" name="TaxKeywordTaxHTField">
    <vt:lpwstr/>
  </property>
  <property fmtid="{D5CDD505-2E9C-101B-9397-08002B2CF9AE}" pid="8" name="Country">
    <vt:lpwstr/>
  </property>
  <property fmtid="{D5CDD505-2E9C-101B-9397-08002B2CF9AE}" pid="9" name="ContentTypeId">
    <vt:lpwstr>0x01010066B06E59AB175241BBFB297522263BEB0058836F66A07D664EA358AAC86C289FCA</vt:lpwstr>
  </property>
</Properties>
</file>