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65" windowWidth="14955" windowHeight="7755"/>
  </bookViews>
  <sheets>
    <sheet name="Index" sheetId="9" r:id="rId1"/>
    <sheet name="6.1" sheetId="1" r:id="rId2"/>
    <sheet name="6.2" sheetId="2" r:id="rId3"/>
    <sheet name="6.3" sheetId="3" r:id="rId4"/>
    <sheet name="6.4" sheetId="14" r:id="rId5"/>
    <sheet name="6.5" sheetId="6" r:id="rId6"/>
    <sheet name="6.6" sheetId="7" r:id="rId7"/>
    <sheet name="6.7" sheetId="12" r:id="rId8"/>
    <sheet name="6.8" sheetId="13" r:id="rId9"/>
  </sheets>
  <externalReferences>
    <externalReference r:id="rId10"/>
  </externalReferences>
  <definedNames>
    <definedName name="_Fill" localSheetId="4" hidden="1">#REF!</definedName>
    <definedName name="_Fill" hidden="1">#REF!</definedName>
    <definedName name="_xlnm._FilterDatabase" localSheetId="4" hidden="1">[1]AFPCHI_penprom!#REF!</definedName>
    <definedName name="_xlnm._FilterDatabase" hidden="1">[1]AFPCHI_penprom!#REF!</definedName>
    <definedName name="_Key1" localSheetId="4" hidden="1">#REF!</definedName>
    <definedName name="_Key1" hidden="1">#REF!</definedName>
    <definedName name="_Key2" localSheetId="4" hidden="1">#REF!</definedName>
    <definedName name="_Key2" hidden="1">#REF!</definedName>
    <definedName name="_Key2A" localSheetId="4" hidden="1">#REF!</definedName>
    <definedName name="_Key2A" hidden="1">#REF!</definedName>
    <definedName name="_MatInverse_In" localSheetId="4" hidden="1">#REF!</definedName>
    <definedName name="_MatInverse_In" hidden="1">#REF!</definedName>
    <definedName name="_MatInverse_Out" localSheetId="4" hidden="1">#REF!</definedName>
    <definedName name="_MatInverse_Out" hidden="1">#REF!</definedName>
    <definedName name="_MatMult_A" localSheetId="4" hidden="1">#REF!</definedName>
    <definedName name="_MatMult_A" hidden="1">#REF!</definedName>
    <definedName name="_MatMult_AxB" localSheetId="4" hidden="1">#REF!</definedName>
    <definedName name="_MatMult_AxB" hidden="1">#REF!</definedName>
    <definedName name="_MatMult_B" localSheetId="4" hidden="1">#REF!</definedName>
    <definedName name="_MatMult_B" hidden="1">#REF!</definedName>
    <definedName name="_Order1" localSheetId="4" hidden="1">255</definedName>
    <definedName name="_Order1" hidden="1">0</definedName>
    <definedName name="_Order2" hidden="1">0</definedName>
    <definedName name="_Sort" localSheetId="4" hidden="1">#REF!</definedName>
    <definedName name="_Sort" localSheetId="7" hidden="1">#REF!</definedName>
    <definedName name="_Sort" localSheetId="8" hidden="1">#REF!</definedName>
    <definedName name="_Sort" hidden="1">#REF!</definedName>
    <definedName name="aaqqs" localSheetId="4" hidden="1">{"CAJA_SET96",#N/A,FALSE,"CAJA3";"ING_CORR_SET96",#N/A,FALSE,"CAJA3";"SUNAT_AD_SET96",#N/A,FALSE,"ADUANAS"}</definedName>
    <definedName name="aaqqs" hidden="1">{"CAJA_SET96",#N/A,FALSE,"CAJA3";"ING_CORR_SET96",#N/A,FALSE,"CAJA3";"SUNAT_AD_SET96",#N/A,FALSE,"ADUANAS"}</definedName>
    <definedName name="CGHJCGHJ" localSheetId="4" hidden="1">{"CAJA_SET96",#N/A,FALSE,"CAJA3";"ING_CORR_SET96",#N/A,FALSE,"CAJA3";"SUNAT_AD_SET96",#N/A,FALSE,"ADUANAS"}</definedName>
    <definedName name="CGHJCGHJ" hidden="1">{"CAJA_SET96",#N/A,FALSE,"CAJA3";"ING_CORR_SET96",#N/A,FALSE,"CAJA3";"SUNAT_AD_SET96",#N/A,FALSE,"ADUANAS"}</definedName>
    <definedName name="Cuadro" localSheetId="4" hidden="1">{"CAJA_SET96",#N/A,FALSE,"CAJA3";"ING_CORR_SET96",#N/A,FALSE,"CAJA3";"SUNAT_AD_SET96",#N/A,FALSE,"ADUANAS"}</definedName>
    <definedName name="Cuadro" hidden="1">{"CAJA_SET96",#N/A,FALSE,"CAJA3";"ING_CORR_SET96",#N/A,FALSE,"CAJA3";"SUNAT_AD_SET96",#N/A,FALSE,"ADUANAS"}</definedName>
    <definedName name="ddsssaa" localSheetId="4" hidden="1">{"CAJA_SET96",#N/A,FALSE,"CAJA3";"ING_CORR_SET96",#N/A,FALSE,"CAJA3";"SUNAT_AD_SET96",#N/A,FALSE,"ADUANAS"}</definedName>
    <definedName name="ddsssaa" hidden="1">{"CAJA_SET96",#N/A,FALSE,"CAJA3";"ING_CORR_SET96",#N/A,FALSE,"CAJA3";"SUNAT_AD_SET96",#N/A,FALSE,"ADUANAS"}</definedName>
    <definedName name="derffggf" localSheetId="4" hidden="1">{"SUNAT_AD_AGO96",#N/A,FALSE,"ADUANAS";"CAJA_AGO96",#N/A,FALSE,"CAJA3";"ING_CORR_AGO96",#N/A,FALSE,"CAJA3"}</definedName>
    <definedName name="derffggf" hidden="1">{"SUNAT_AD_AGO96",#N/A,FALSE,"ADUANAS";"CAJA_AGO96",#N/A,FALSE,"CAJA3";"ING_CORR_AGO96",#N/A,FALSE,"CAJA3"}</definedName>
    <definedName name="dewss" localSheetId="4" hidden="1">{"CAJA_SET96",#N/A,FALSE,"CAJA3";"ING_CORR_SET96",#N/A,FALSE,"CAJA3";"SUNAT_AD_SET96",#N/A,FALSE,"ADUANAS"}</definedName>
    <definedName name="dewss" hidden="1">{"CAJA_SET96",#N/A,FALSE,"CAJA3";"ING_CORR_SET96",#N/A,FALSE,"CAJA3";"SUNAT_AD_SET96",#N/A,FALSE,"ADUANAS"}</definedName>
    <definedName name="dewwwwwww" localSheetId="4" hidden="1">{"CAJA_SET96",#N/A,FALSE,"CAJA3";"ING_CORR_SET96",#N/A,FALSE,"CAJA3";"SUNAT_AD_SET96",#N/A,FALSE,"ADUANAS"}</definedName>
    <definedName name="dewwwwwww" hidden="1">{"CAJA_SET96",#N/A,FALSE,"CAJA3";"ING_CORR_SET96",#N/A,FALSE,"CAJA3";"SUNAT_AD_SET96",#N/A,FALSE,"ADUANAS"}</definedName>
    <definedName name="dfgdhfgujykuyolilkjlkl" localSheetId="4" hidden="1">{"CAJA_SET96",#N/A,FALSE,"CAJA3";"ING_CORR_SET96",#N/A,FALSE,"CAJA3";"SUNAT_AD_SET96",#N/A,FALSE,"ADUANAS"}</definedName>
    <definedName name="dfgdhfgujykuyolilkjlkl" hidden="1">{"CAJA_SET96",#N/A,FALSE,"CAJA3";"ING_CORR_SET96",#N/A,FALSE,"CAJA3";"SUNAT_AD_SET96",#N/A,FALSE,"ADUANAS"}</definedName>
    <definedName name="edswqa" localSheetId="4" hidden="1">{"CAJA_SET96",#N/A,FALSE,"CAJA3";"ING_CORR_SET96",#N/A,FALSE,"CAJA3";"SUNAT_AD_SET96",#N/A,FALSE,"ADUANAS"}</definedName>
    <definedName name="edswqa" hidden="1">{"CAJA_SET96",#N/A,FALSE,"CAJA3";"ING_CORR_SET96",#N/A,FALSE,"CAJA3";"SUNAT_AD_SET96",#N/A,FALSE,"ADUANAS"}</definedName>
    <definedName name="f" localSheetId="4" hidden="1">{"SUNAT_AD_AGO96",#N/A,FALSE,"ADUANAS";"CAJA_AGO96",#N/A,FALSE,"CAJA3";"ING_CORR_AGO96",#N/A,FALSE,"CAJA3"}</definedName>
    <definedName name="f" hidden="1">{"SUNAT_AD_AGO96",#N/A,FALSE,"ADUANAS";"CAJA_AGO96",#N/A,FALSE,"CAJA3";"ING_CORR_AGO96",#N/A,FALSE,"CAJA3"}</definedName>
    <definedName name="fdgfhzg" localSheetId="4" hidden="1">{"CAJA_SET96",#N/A,FALSE,"CAJA3";"ING_CORR_SET96",#N/A,FALSE,"CAJA3";"SUNAT_AD_SET96",#N/A,FALSE,"ADUANAS"}</definedName>
    <definedName name="fdgfhzg" hidden="1">{"CAJA_SET96",#N/A,FALSE,"CAJA3";"ING_CORR_SET96",#N/A,FALSE,"CAJA3";"SUNAT_AD_SET96",#N/A,FALSE,"ADUANAS"}</definedName>
    <definedName name="fdsfhjkklljkhhg" localSheetId="4" hidden="1">{"SUNAT_AD_AGO96",#N/A,FALSE,"ADUANAS";"CAJA_AGO96",#N/A,FALSE,"CAJA3";"ING_CORR_AGO96",#N/A,FALSE,"CAJA3"}</definedName>
    <definedName name="fdsfhjkklljkhhg" hidden="1">{"SUNAT_AD_AGO96",#N/A,FALSE,"ADUANAS";"CAJA_AGO96",#N/A,FALSE,"CAJA3";"ING_CORR_AGO96",#N/A,FALSE,"CAJA3"}</definedName>
    <definedName name="FFF" localSheetId="4" hidden="1">{"CAJA_SET96",#N/A,FALSE,"CAJA3";"ING_CORR_SET96",#N/A,FALSE,"CAJA3";"SUNAT_AD_SET96",#N/A,FALSE,"ADUANAS"}</definedName>
    <definedName name="FFF" hidden="1">{"CAJA_SET96",#N/A,FALSE,"CAJA3";"ING_CORR_SET96",#N/A,FALSE,"CAJA3";"SUNAT_AD_SET96",#N/A,FALSE,"ADUANAS"}</definedName>
    <definedName name="fgsfefwe4" localSheetId="4" hidden="1">{"CAJA_SET96",#N/A,FALSE,"CAJA3";"ING_CORR_SET96",#N/A,FALSE,"CAJA3";"SUNAT_AD_SET96",#N/A,FALSE,"ADUANAS"}</definedName>
    <definedName name="fgsfefwe4" hidden="1">{"CAJA_SET96",#N/A,FALSE,"CAJA3";"ING_CORR_SET96",#N/A,FALSE,"CAJA3";"SUNAT_AD_SET96",#N/A,FALSE,"ADUANAS"}</definedName>
    <definedName name="frdd" localSheetId="4" hidden="1">{"CAJA_SET96",#N/A,FALSE,"CAJA3";"ING_CORR_SET96",#N/A,FALSE,"CAJA3";"SUNAT_AD_SET96",#N/A,FALSE,"ADUANAS"}</definedName>
    <definedName name="frdd" hidden="1">{"CAJA_SET96",#N/A,FALSE,"CAJA3";"ING_CORR_SET96",#N/A,FALSE,"CAJA3";"SUNAT_AD_SET96",#N/A,FALSE,"ADUANAS"}</definedName>
    <definedName name="fresne" localSheetId="4" hidden="1">{"CAJA_SET96",#N/A,FALSE,"CAJA3";"ING_CORR_SET96",#N/A,FALSE,"CAJA3";"SUNAT_AD_SET96",#N/A,FALSE,"ADUANAS"}</definedName>
    <definedName name="fresne" hidden="1">{"CAJA_SET96",#N/A,FALSE,"CAJA3";"ING_CORR_SET96",#N/A,FALSE,"CAJA3";"SUNAT_AD_SET96",#N/A,FALSE,"ADUANAS"}</definedName>
    <definedName name="frewaq" localSheetId="4" hidden="1">{"SUNAT_AD_AGO96",#N/A,FALSE,"ADUANAS";"CAJA_AGO96",#N/A,FALSE,"CAJA3";"ING_CORR_AGO96",#N/A,FALSE,"CAJA3"}</definedName>
    <definedName name="frewaq" hidden="1">{"SUNAT_AD_AGO96",#N/A,FALSE,"ADUANAS";"CAJA_AGO96",#N/A,FALSE,"CAJA3";"ING_CORR_AGO96",#N/A,FALSE,"CAJA3"}</definedName>
    <definedName name="fsdffd" localSheetId="4" hidden="1">{"CAJA_SET96",#N/A,FALSE,"CAJA3";"ING_CORR_SET96",#N/A,FALSE,"CAJA3";"SUNAT_AD_SET96",#N/A,FALSE,"ADUANAS"}</definedName>
    <definedName name="fsdffd" hidden="1">{"CAJA_SET96",#N/A,FALSE,"CAJA3";"ING_CORR_SET96",#N/A,FALSE,"CAJA3";"SUNAT_AD_SET96",#N/A,FALSE,"ADUANAS"}</definedName>
    <definedName name="GEEDFF" localSheetId="4" hidden="1">{"CAJA_SET96",#N/A,FALSE,"CAJA3";"ING_CORR_SET96",#N/A,FALSE,"CAJA3";"SUNAT_AD_SET96",#N/A,FALSE,"ADUANAS"}</definedName>
    <definedName name="GEEDFF" hidden="1">{"CAJA_SET96",#N/A,FALSE,"CAJA3";"ING_CORR_SET96",#N/A,FALSE,"CAJA3";"SUNAT_AD_SET96",#N/A,FALSE,"ADUANAS"}</definedName>
    <definedName name="GJGJHVJHKVHJKLHJIHKJBIIIII" localSheetId="4" hidden="1">{"CAJA_SET96",#N/A,FALSE,"CAJA3";"ING_CORR_SET96",#N/A,FALSE,"CAJA3";"SUNAT_AD_SET96",#N/A,FALSE,"ADUANAS"}</definedName>
    <definedName name="GJGJHVJHKVHJKLHJIHKJBIIIII" hidden="1">{"CAJA_SET96",#N/A,FALSE,"CAJA3";"ING_CORR_SET96",#N/A,FALSE,"CAJA3";"SUNAT_AD_SET96",#N/A,FALSE,"ADUANAS"}</definedName>
    <definedName name="GTRESW" localSheetId="4" hidden="1">{"SUNAT_AD_AGO96",#N/A,FALSE,"ADUANAS";"CAJA_AGO96",#N/A,FALSE,"CAJA3";"ING_CORR_AGO96",#N/A,FALSE,"CAJA3"}</definedName>
    <definedName name="GTRESW" hidden="1">{"SUNAT_AD_AGO96",#N/A,FALSE,"ADUANAS";"CAJA_AGO96",#N/A,FALSE,"CAJA3";"ING_CORR_AGO96",#N/A,FALSE,"CAJA3"}</definedName>
    <definedName name="gtrrrrrrr" localSheetId="4" hidden="1">{"CAJA_SET96",#N/A,FALSE,"CAJA3";"ING_CORR_SET96",#N/A,FALSE,"CAJA3";"SUNAT_AD_SET96",#N/A,FALSE,"ADUANAS"}</definedName>
    <definedName name="gtrrrrrrr" hidden="1">{"CAJA_SET96",#N/A,FALSE,"CAJA3";"ING_CORR_SET96",#N/A,FALSE,"CAJA3";"SUNAT_AD_SET96",#N/A,FALSE,"ADUANAS"}</definedName>
    <definedName name="HHH" localSheetId="4" hidden="1">{"SUNAT_AD_AGO96",#N/A,FALSE,"ADUANAS";"CAJA_AGO96",#N/A,FALSE,"CAJA3";"ING_CORR_AGO96",#N/A,FALSE,"CAJA3"}</definedName>
    <definedName name="HHH" hidden="1">{"SUNAT_AD_AGO96",#N/A,FALSE,"ADUANAS";"CAJA_AGO96",#N/A,FALSE,"CAJA3";"ING_CORR_AGO96",#N/A,FALSE,"CAJA3"}</definedName>
    <definedName name="hjk" localSheetId="4" hidden="1">#REF!</definedName>
    <definedName name="hjk" hidden="1">#REF!</definedName>
    <definedName name="HTML_CodePage" hidden="1">1252</definedName>
    <definedName name="HTML_Control" localSheetId="4" hidden="1">{"'CUODE'!$B$11:$O$98"}</definedName>
    <definedName name="HTML_Control" hidden="1">{"'CUODE'!$B$11:$O$98"}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"G:\PRODES\WWW\WEB1\ADUANAS\INFORMAE\mescuo.htm"</definedName>
    <definedName name="HTML_PathTemplate" hidden="1">"G:\PRODES\WWW\WEB1\MESCUO.HTM"</definedName>
    <definedName name="HTML_Title" hidden="1">""</definedName>
    <definedName name="HTML1_1" hidden="1">"[CUODE.XLS]CUODE!$B$8:$K$98"</definedName>
    <definedName name="HTML1_11" hidden="1">1</definedName>
    <definedName name="HTML1_12" hidden="1">"G:\WORKSE\LUCY\WEB1\FUENTE\Cuoset.htm"</definedName>
    <definedName name="HTML1_2" hidden="1">-4146</definedName>
    <definedName name="HTML1_3" hidden="1">"G:\WORKSE\LUCY\WEB1\cuoago.htm"</definedName>
    <definedName name="HTML2_1" hidden="1">"[CUODE.XLS]CUODE!$B$9:$K$100"</definedName>
    <definedName name="HTML2_11" hidden="1">1</definedName>
    <definedName name="HTML2_12" hidden="1">"G:\PRODES\WWW\WEB1\FUENTE\Cuoset.htm"</definedName>
    <definedName name="HTML2_2" hidden="1">-4146</definedName>
    <definedName name="HTML2_3" hidden="1">"G:\PRODES\WWW\WEB1\CUOAGO.HTM"</definedName>
    <definedName name="HTML3_1" hidden="1">"[CUODE.XLS]CUODE!$G$13:$I$99"</definedName>
    <definedName name="HTML3_11" hidden="1">1</definedName>
    <definedName name="HTML3_12" hidden="1">"G:\WORKSE\LUCY\WEB\MyHTML.htm"</definedName>
    <definedName name="HTML3_2" hidden="1">-4146</definedName>
    <definedName name="HTML3_3" hidden="1">"G:\WORKSE\LUCY\WEB1\CUOAGO.HTM"</definedName>
    <definedName name="HTML4_1" hidden="1">"[CUODE.XLS]CUODE!$B$10:$K$100"</definedName>
    <definedName name="HTML4_11" hidden="1">1</definedName>
    <definedName name="HTML4_12" hidden="1">"G:\PRODES\WWW\WEB1\FUENTE\Cuoset.htm"</definedName>
    <definedName name="HTML4_2" hidden="1">-4146</definedName>
    <definedName name="HTML4_3" hidden="1">"G:\PRODES\WWW\WEB1\CUOAGO.HTM"</definedName>
    <definedName name="HTML5_1" hidden="1">"[CUODE.XLS]CUODE!$B$10:$I$100"</definedName>
    <definedName name="HTML5_11" hidden="1">1</definedName>
    <definedName name="HTML5_12" hidden="1">"G:\PRODES\WWW\WEB1\FUENTE\Cuoset.htm"</definedName>
    <definedName name="HTML5_2" hidden="1">-4146</definedName>
    <definedName name="HTML5_3" hidden="1">"G:\PRODES\WWW\WEB1\CUOAGO.HTM"</definedName>
    <definedName name="HTML6_1" hidden="1">"[CUODE.XLS]CUODE!$B$10:$H$100"</definedName>
    <definedName name="HTML6_11" hidden="1">1</definedName>
    <definedName name="HTML6_12" hidden="1">"G:\PRODES\WWW\WEB1\FUENTE\JULIO\Cuoset.htm"</definedName>
    <definedName name="HTML6_2" hidden="1">-4146</definedName>
    <definedName name="HTML6_3" hidden="1">"G:\PRODES\WWW\WEB1\CUOAGO.HTM"</definedName>
    <definedName name="HTML7_1" hidden="1">"[MESCUO.XLS]CUODE!$B$11:$M$100"</definedName>
    <definedName name="HTML7_11" hidden="1">1</definedName>
    <definedName name="HTML7_12" hidden="1">"G:\PRODES\WWW\WEB1\FUENTE\JULIO\MESCUO.htm"</definedName>
    <definedName name="HTML7_2" hidden="1">-4146</definedName>
    <definedName name="HTML7_3" hidden="1">"G:\PRODES\WWW\WEB1\MESCUO.HTM"</definedName>
    <definedName name="HTML8_1" hidden="1">"[MESCUO.XLS]CUODE!$B$11:$K$99"</definedName>
    <definedName name="HTML8_11" hidden="1">1</definedName>
    <definedName name="HTML8_12" hidden="1">"G:\PRODES\WWW\WEB1\FUENTE\AGO\MESCUO.htm"</definedName>
    <definedName name="HTML8_2" hidden="1">-4146</definedName>
    <definedName name="HTML8_3" hidden="1">"G:\PRODES\WWW\WEB1\MESCUO.HTM"</definedName>
    <definedName name="HTML9_1" hidden="1">"[MESCUO.XLS]CUODE!$B$11:$J$99"</definedName>
    <definedName name="HTML9_11" hidden="1">1</definedName>
    <definedName name="HTML9_12" hidden="1">"G:\PRODES\WWW\WEB1\FUENTE\JULIO\Mescuo.htm"</definedName>
    <definedName name="HTML9_2" hidden="1">-4146</definedName>
    <definedName name="HTML9_3" hidden="1">"G:\PRODES\WWW\WEB1\MESCUO.HTM"</definedName>
    <definedName name="HTMLCount" hidden="1">9</definedName>
    <definedName name="htrfb" localSheetId="4" hidden="1">{"CAJA_SET96",#N/A,FALSE,"CAJA3";"ING_CORR_SET96",#N/A,FALSE,"CAJA3";"SUNAT_AD_SET96",#N/A,FALSE,"ADUANAS"}</definedName>
    <definedName name="htrfb" hidden="1">{"CAJA_SET96",#N/A,FALSE,"CAJA3";"ING_CORR_SET96",#N/A,FALSE,"CAJA3";"SUNAT_AD_SET96",#N/A,FALSE,"ADUANAS"}</definedName>
    <definedName name="hyui" localSheetId="4" hidden="1">{"SUNAT_AD_AGO96",#N/A,FALSE,"ADUANAS";"CAJA_AGO96",#N/A,FALSE,"CAJA3";"ING_CORR_AGO96",#N/A,FALSE,"CAJA3"}</definedName>
    <definedName name="hyui" hidden="1">{"SUNAT_AD_AGO96",#N/A,FALSE,"ADUANAS";"CAJA_AGO96",#N/A,FALSE,"CAJA3";"ING_CORR_AGO96",#N/A,FALSE,"CAJA3"}</definedName>
    <definedName name="jhgttfd" localSheetId="4" hidden="1">{"CAJA_SET96",#N/A,FALSE,"CAJA3";"ING_CORR_SET96",#N/A,FALSE,"CAJA3";"SUNAT_AD_SET96",#N/A,FALSE,"ADUANAS"}</definedName>
    <definedName name="jhgttfd" hidden="1">{"CAJA_SET96",#N/A,FALSE,"CAJA3";"ING_CORR_SET96",#N/A,FALSE,"CAJA3";"SUNAT_AD_SET96",#N/A,FALSE,"ADUANAS"}</definedName>
    <definedName name="jiuig" localSheetId="4" hidden="1">{"CAJA_SET96",#N/A,FALSE,"CAJA3";"ING_CORR_SET96",#N/A,FALSE,"CAJA3";"SUNAT_AD_SET96",#N/A,FALSE,"ADUANAS"}</definedName>
    <definedName name="jiuig" hidden="1">{"CAJA_SET96",#N/A,FALSE,"CAJA3";"ING_CORR_SET96",#N/A,FALSE,"CAJA3";"SUNAT_AD_SET96",#N/A,FALSE,"ADUANAS"}</definedName>
    <definedName name="jjjjjjjjjjjjjjjjjjjjjjjjjjjjjjjjjjjjjjjjjjjjjjjjjjjjjjjj" localSheetId="4" hidden="1">{"CAJA_SET96",#N/A,FALSE,"CAJA3";"ING_CORR_SET96",#N/A,FALSE,"CAJA3";"SUNAT_AD_SET96",#N/A,FALSE,"ADUANAS"}</definedName>
    <definedName name="jjjjjjjjjjjjjjjjjjjjjjjjjjjjjjjjjjjjjjjjjjjjjjjjjjjjjjjj" hidden="1">{"CAJA_SET96",#N/A,FALSE,"CAJA3";"ING_CORR_SET96",#N/A,FALSE,"CAJA3";"SUNAT_AD_SET96",#N/A,FALSE,"ADUANAS"}</definedName>
    <definedName name="juyfres" localSheetId="4" hidden="1">{"SUNAT_AD_AGO96",#N/A,FALSE,"ADUANAS";"CAJA_AGO96",#N/A,FALSE,"CAJA3";"ING_CORR_AGO96",#N/A,FALSE,"CAJA3"}</definedName>
    <definedName name="juyfres" hidden="1">{"SUNAT_AD_AGO96",#N/A,FALSE,"ADUANAS";"CAJA_AGO96",#N/A,FALSE,"CAJA3";"ING_CORR_AGO96",#N/A,FALSE,"CAJA3"}</definedName>
    <definedName name="KSJSYYEHNFJDKD5822" localSheetId="4" hidden="1">{"SUNAT_AD_AGO96",#N/A,FALSE,"ADUANAS";"CAJA_AGO96",#N/A,FALSE,"CAJA3";"ING_CORR_AGO96",#N/A,FALSE,"CAJA3"}</definedName>
    <definedName name="KSJSYYEHNFJDKD5822" hidden="1">{"SUNAT_AD_AGO96",#N/A,FALSE,"ADUANAS";"CAJA_AGO96",#N/A,FALSE,"CAJA3";"ING_CORR_AGO96",#N/A,FALSE,"CAJA3"}</definedName>
    <definedName name="m" localSheetId="4" hidden="1">{"CAJA_SET96",#N/A,FALSE,"CAJA3";"ING_CORR_SET96",#N/A,FALSE,"CAJA3";"SUNAT_AD_SET96",#N/A,FALSE,"ADUANAS"}</definedName>
    <definedName name="m" hidden="1">{"CAJA_SET96",#N/A,FALSE,"CAJA3";"ING_CORR_SET96",#N/A,FALSE,"CAJA3";"SUNAT_AD_SET96",#N/A,FALSE,"ADUANAS"}</definedName>
    <definedName name="NADA" localSheetId="4" hidden="1">{"CAJA_SET96",#N/A,FALSE,"CAJA3";"ING_CORR_SET96",#N/A,FALSE,"CAJA3";"SUNAT_AD_SET96",#N/A,FALSE,"ADUANAS"}</definedName>
    <definedName name="NADA" hidden="1">{"CAJA_SET96",#N/A,FALSE,"CAJA3";"ING_CORR_SET96",#N/A,FALSE,"CAJA3";"SUNAT_AD_SET96",#N/A,FALSE,"ADUANAS"}</definedName>
    <definedName name="pbi" localSheetId="4" hidden="1">{"CAJA_SET96",#N/A,FALSE,"CAJA3";"ING_CORR_SET96",#N/A,FALSE,"CAJA3";"SUNAT_AD_SET96",#N/A,FALSE,"ADUANAS"}</definedName>
    <definedName name="pbi" hidden="1">{"CAJA_SET96",#N/A,FALSE,"CAJA3";"ING_CORR_SET96",#N/A,FALSE,"CAJA3";"SUNAT_AD_SET96",#N/A,FALSE,"ADUANAS"}</definedName>
    <definedName name="POIU" localSheetId="4" hidden="1">{"CAJA_SET96",#N/A,FALSE,"CAJA3";"ING_CORR_SET96",#N/A,FALSE,"CAJA3";"SUNAT_AD_SET96",#N/A,FALSE,"ADUANAS"}</definedName>
    <definedName name="POIU" hidden="1">{"CAJA_SET96",#N/A,FALSE,"CAJA3";"ING_CORR_SET96",#N/A,FALSE,"CAJA3";"SUNAT_AD_SET96",#N/A,FALSE,"ADUANAS"}</definedName>
    <definedName name="q" localSheetId="4" hidden="1">{"CAJA_SET96",#N/A,FALSE,"CAJA3";"ING_CORR_SET96",#N/A,FALSE,"CAJA3";"SUNAT_AD_SET96",#N/A,FALSE,"ADUANAS"}</definedName>
    <definedName name="q" hidden="1">{"CAJA_SET96",#N/A,FALSE,"CAJA3";"ING_CORR_SET96",#N/A,FALSE,"CAJA3";"SUNAT_AD_SET96",#N/A,FALSE,"ADUANAS"}</definedName>
    <definedName name="qwq" localSheetId="4" hidden="1">{"CAJA_SET96",#N/A,FALSE,"CAJA3";"ING_CORR_SET96",#N/A,FALSE,"CAJA3";"SUNAT_AD_SET96",#N/A,FALSE,"ADUANAS"}</definedName>
    <definedName name="qwq" hidden="1">{"CAJA_SET96",#N/A,FALSE,"CAJA3";"ING_CORR_SET96",#N/A,FALSE,"CAJA3";"SUNAT_AD_SET96",#N/A,FALSE,"ADUANAS"}</definedName>
    <definedName name="safdxhftjyjhg" localSheetId="4" hidden="1">{"CAJA_SET96",#N/A,FALSE,"CAJA3";"ING_CORR_SET96",#N/A,FALSE,"CAJA3";"SUNAT_AD_SET96",#N/A,FALSE,"ADUANAS"}</definedName>
    <definedName name="safdxhftjyjhg" hidden="1">{"CAJA_SET96",#N/A,FALSE,"CAJA3";"ING_CORR_SET96",#N/A,FALSE,"CAJA3";"SUNAT_AD_SET96",#N/A,FALSE,"ADUANAS"}</definedName>
    <definedName name="SAGDGZRE" localSheetId="4" hidden="1">{"CAJA_SET96",#N/A,FALSE,"CAJA3";"ING_CORR_SET96",#N/A,FALSE,"CAJA3";"SUNAT_AD_SET96",#N/A,FALSE,"ADUANAS"}</definedName>
    <definedName name="SAGDGZRE" hidden="1">{"CAJA_SET96",#N/A,FALSE,"CAJA3";"ING_CORR_SET96",#N/A,FALSE,"CAJA3";"SUNAT_AD_SET96",#N/A,FALSE,"ADUANAS"}</definedName>
    <definedName name="sajfhsidjgdgzsoñerkohtfg" localSheetId="4" hidden="1">{"CAJA_SET96",#N/A,FALSE,"CAJA3";"ING_CORR_SET96",#N/A,FALSE,"CAJA3";"SUNAT_AD_SET96",#N/A,FALSE,"ADUANAS"}</definedName>
    <definedName name="sajfhsidjgdgzsoñerkohtfg" hidden="1">{"CAJA_SET96",#N/A,FALSE,"CAJA3";"ING_CORR_SET96",#N/A,FALSE,"CAJA3";"SUNAT_AD_SET96",#N/A,FALSE,"ADUANAS"}</definedName>
    <definedName name="SFRWIOEONDTXRSWWA" localSheetId="4" hidden="1">{"CAJA_SET96",#N/A,FALSE,"CAJA3";"ING_CORR_SET96",#N/A,FALSE,"CAJA3";"SUNAT_AD_SET96",#N/A,FALSE,"ADUANAS"}</definedName>
    <definedName name="SFRWIOEONDTXRSWWA" hidden="1">{"CAJA_SET96",#N/A,FALSE,"CAJA3";"ING_CORR_SET96",#N/A,FALSE,"CAJA3";"SUNAT_AD_SET96",#N/A,FALSE,"ADUANAS"}</definedName>
    <definedName name="sgffhg" localSheetId="4" hidden="1">{"CAJA_SET96",#N/A,FALSE,"CAJA3";"ING_CORR_SET96",#N/A,FALSE,"CAJA3";"SUNAT_AD_SET96",#N/A,FALSE,"ADUANAS"}</definedName>
    <definedName name="sgffhg" hidden="1">{"CAJA_SET96",#N/A,FALSE,"CAJA3";"ING_CORR_SET96",#N/A,FALSE,"CAJA3";"SUNAT_AD_SET96",#N/A,FALSE,"ADUANAS"}</definedName>
    <definedName name="ssdd" localSheetId="4" hidden="1">{"CAJA_SET96",#N/A,FALSE,"CAJA3";"ING_CORR_SET96",#N/A,FALSE,"CAJA3";"SUNAT_AD_SET96",#N/A,FALSE,"ADUANAS"}</definedName>
    <definedName name="ssdd" hidden="1">{"CAJA_SET96",#N/A,FALSE,"CAJA3";"ING_CORR_SET96",#N/A,FALSE,"CAJA3";"SUNAT_AD_SET96",#N/A,FALSE,"ADUANAS"}</definedName>
    <definedName name="swqghykii" localSheetId="4" hidden="1">{"SUNAT_AD_AGO96",#N/A,FALSE,"ADUANAS";"CAJA_AGO96",#N/A,FALSE,"CAJA3";"ING_CORR_AGO96",#N/A,FALSE,"CAJA3"}</definedName>
    <definedName name="swqghykii" hidden="1">{"SUNAT_AD_AGO96",#N/A,FALSE,"ADUANAS";"CAJA_AGO96",#N/A,FALSE,"CAJA3";"ING_CORR_AGO96",#N/A,FALSE,"CAJA3"}</definedName>
    <definedName name="szdfghutrff" localSheetId="4" hidden="1">{"CAJA_SET96",#N/A,FALSE,"CAJA3";"ING_CORR_SET96",#N/A,FALSE,"CAJA3";"SUNAT_AD_SET96",#N/A,FALSE,"ADUANAS"}</definedName>
    <definedName name="szdfghutrff" hidden="1">{"CAJA_SET96",#N/A,FALSE,"CAJA3";"ING_CORR_SET96",#N/A,FALSE,"CAJA3";"SUNAT_AD_SET96",#N/A,FALSE,"ADUANAS"}</definedName>
    <definedName name="TTT" localSheetId="4" hidden="1">{"CAJA_SET96",#N/A,FALSE,"CAJA3";"ING_CORR_SET96",#N/A,FALSE,"CAJA3";"SUNAT_AD_SET96",#N/A,FALSE,"ADUANAS"}</definedName>
    <definedName name="TTT" hidden="1">{"CAJA_SET96",#N/A,FALSE,"CAJA3";"ING_CORR_SET96",#N/A,FALSE,"CAJA3";"SUNAT_AD_SET96",#N/A,FALSE,"ADUANAS"}</definedName>
    <definedName name="vddtytjji" localSheetId="4" hidden="1">{"CAJA_SET96",#N/A,FALSE,"CAJA3";"ING_CORR_SET96",#N/A,FALSE,"CAJA3";"SUNAT_AD_SET96",#N/A,FALSE,"ADUANAS"}</definedName>
    <definedName name="vddtytjji" hidden="1">{"CAJA_SET96",#N/A,FALSE,"CAJA3";"ING_CORR_SET96",#N/A,FALSE,"CAJA3";"SUNAT_AD_SET96",#N/A,FALSE,"ADUANAS"}</definedName>
    <definedName name="wrn.Briefing._.Tables." localSheetId="7" hidden="1">{#N/A,#N/A,TRUE,"Tab_1 Economic Ind.";#N/A,#N/A,TRUE,"Tab_2  Public Sector Op.";#N/A,#N/A,TRUE,"Tab_3";#N/A,#N/A,TRUE,"Tab_4 Monetary";#N/A,#N/A,TRUE,"Tab_5 Medium-Term Outlook";#N/A,#N/A,TRUE,"Tab_6";#N/A,#N/A,TRUE,"Tab_7 Indicators of Ext. Vul."}</definedName>
    <definedName name="wrn.Briefing._.Tables." localSheetId="8"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AJA_AGO96." localSheetId="4" hidden="1">{"SUNAT_AD_AGO96",#N/A,FALSE,"ADUANAS";"CAJA_AGO96",#N/A,FALSE,"CAJA3";"ING_CORR_AGO96",#N/A,FALSE,"CAJA3"}</definedName>
    <definedName name="wrn.CAJA_AGO96." hidden="1">{"SUNAT_AD_AGO96",#N/A,FALSE,"ADUANAS";"CAJA_AGO96",#N/A,FALSE,"CAJA3";"ING_CORR_AGO96",#N/A,FALSE,"CAJA3"}</definedName>
    <definedName name="wrn.CAJA_SET96." localSheetId="4" hidden="1">{"CAJA_SET96",#N/A,FALSE,"CAJA3";"ING_CORR_SET96",#N/A,FALSE,"CAJA3";"SUNAT_AD_SET96",#N/A,FALSE,"ADUANAS"}</definedName>
    <definedName name="wrn.CAJA_SET96." hidden="1">{"CAJA_SET96",#N/A,FALSE,"CAJA3";"ING_CORR_SET96",#N/A,FALSE,"CAJA3";"SUNAT_AD_SET96",#N/A,FALSE,"ADUANAS"}</definedName>
    <definedName name="WTESD" localSheetId="4" hidden="1">{"CAJA_SET96",#N/A,FALSE,"CAJA3";"ING_CORR_SET96",#N/A,FALSE,"CAJA3";"SUNAT_AD_SET96",#N/A,FALSE,"ADUANAS"}</definedName>
    <definedName name="WTESD" hidden="1">{"CAJA_SET96",#N/A,FALSE,"CAJA3";"ING_CORR_SET96",#N/A,FALSE,"CAJA3";"SUNAT_AD_SET96",#N/A,FALSE,"ADUANAS"}</definedName>
    <definedName name="YTJYTR" localSheetId="4" hidden="1">{"CAJA_SET96",#N/A,FALSE,"CAJA3";"ING_CORR_SET96",#N/A,FALSE,"CAJA3";"SUNAT_AD_SET96",#N/A,FALSE,"ADUANAS"}</definedName>
    <definedName name="YTJYTR" hidden="1">{"CAJA_SET96",#N/A,FALSE,"CAJA3";"ING_CORR_SET96",#N/A,FALSE,"CAJA3";"SUNAT_AD_SET96",#N/A,FALSE,"ADUANAS"}</definedName>
    <definedName name="yu" localSheetId="4" hidden="1">#REF!</definedName>
    <definedName name="yu" hidden="1">#REF!</definedName>
    <definedName name="zxs" localSheetId="4" hidden="1">{"CAJA_SET96",#N/A,FALSE,"CAJA3";"ING_CORR_SET96",#N/A,FALSE,"CAJA3";"SUNAT_AD_SET96",#N/A,FALSE,"ADUANAS"}</definedName>
    <definedName name="zxs" hidden="1">{"CAJA_SET96",#N/A,FALSE,"CAJA3";"ING_CORR_SET96",#N/A,FALSE,"CAJA3";"SUNAT_AD_SET96",#N/A,FALSE,"ADUANAS"}</definedName>
  </definedNames>
  <calcPr calcId="145621"/>
</workbook>
</file>

<file path=xl/calcChain.xml><?xml version="1.0" encoding="utf-8"?>
<calcChain xmlns="http://schemas.openxmlformats.org/spreadsheetml/2006/main">
  <c r="B2" i="7" l="1"/>
  <c r="B22" i="13" l="1"/>
  <c r="B21" i="13"/>
  <c r="B2" i="13"/>
  <c r="B27" i="12"/>
  <c r="B2" i="12"/>
  <c r="B28" i="7"/>
  <c r="B23" i="6"/>
  <c r="B22" i="6"/>
  <c r="B2" i="6"/>
  <c r="B24" i="14"/>
  <c r="B2" i="14"/>
  <c r="B21" i="3"/>
  <c r="B2" i="3"/>
  <c r="B17" i="2"/>
  <c r="B2" i="2"/>
  <c r="B21" i="1"/>
  <c r="B2" i="1"/>
  <c r="F47" i="13" l="1"/>
  <c r="G47" i="13" s="1"/>
  <c r="F46" i="13"/>
  <c r="F45" i="13"/>
  <c r="G45" i="13" s="1"/>
  <c r="F44" i="13"/>
  <c r="F43" i="13"/>
  <c r="G43" i="13" s="1"/>
  <c r="F42" i="13"/>
  <c r="F41" i="13"/>
  <c r="G41" i="13" s="1"/>
  <c r="F40" i="13"/>
  <c r="D39" i="13"/>
  <c r="F39" i="13" s="1"/>
  <c r="G39" i="13" s="1"/>
  <c r="F38" i="13"/>
  <c r="F37" i="13"/>
  <c r="G37" i="13" s="1"/>
  <c r="F36" i="13"/>
  <c r="F35" i="13"/>
  <c r="G35" i="13" s="1"/>
  <c r="F34" i="13"/>
  <c r="F33" i="13"/>
  <c r="G33" i="13" s="1"/>
  <c r="F32" i="13"/>
  <c r="F31" i="13"/>
  <c r="G31" i="13" s="1"/>
  <c r="F30" i="13"/>
  <c r="F29" i="13"/>
  <c r="G29" i="13" s="1"/>
  <c r="F28" i="13"/>
  <c r="F27" i="13"/>
  <c r="G27" i="13" s="1"/>
  <c r="G28" i="13" l="1"/>
  <c r="G30" i="13"/>
  <c r="G32" i="13"/>
  <c r="G34" i="13"/>
  <c r="G36" i="13"/>
  <c r="G38" i="13"/>
  <c r="G40" i="13"/>
  <c r="G42" i="13"/>
  <c r="G44" i="13"/>
  <c r="G46" i="13"/>
  <c r="D30" i="1"/>
  <c r="C30" i="1"/>
  <c r="F41" i="6" l="1"/>
  <c r="E41" i="6"/>
  <c r="D41" i="6"/>
  <c r="C41" i="6"/>
</calcChain>
</file>

<file path=xl/sharedStrings.xml><?xml version="1.0" encoding="utf-8"?>
<sst xmlns="http://schemas.openxmlformats.org/spreadsheetml/2006/main" count="197" uniqueCount="116">
  <si>
    <t>Argentina</t>
  </si>
  <si>
    <t>Chile</t>
  </si>
  <si>
    <t>Colombia</t>
  </si>
  <si>
    <t>Costa Rica</t>
  </si>
  <si>
    <t>Mexico</t>
  </si>
  <si>
    <t>Peru</t>
  </si>
  <si>
    <t>Uruguay</t>
  </si>
  <si>
    <r>
      <t>Note</t>
    </r>
    <r>
      <rPr>
        <sz val="10"/>
        <color rgb="FF000000"/>
        <rFont val="Times New Roman"/>
        <family val="1"/>
      </rPr>
      <t>: The data correspond to the simple average of 21 countries in the region.</t>
    </r>
  </si>
  <si>
    <r>
      <t>Source</t>
    </r>
    <r>
      <rPr>
        <sz val="10"/>
        <color rgb="FF000000"/>
        <rFont val="Times New Roman"/>
        <family val="1"/>
      </rPr>
      <t xml:space="preserve">: IDB and CIAT (2012).                     </t>
    </r>
  </si>
  <si>
    <t>IVA</t>
  </si>
  <si>
    <t>Total</t>
  </si>
  <si>
    <t>2006-10</t>
  </si>
  <si>
    <t>2001-05</t>
  </si>
  <si>
    <t>1996-2000</t>
  </si>
  <si>
    <t>1990-95</t>
  </si>
  <si>
    <t>renta personas, renta empresas, IVA, comercio internacional, propiedad, específicos, seguridad social, recursos naturales, resto.</t>
  </si>
  <si>
    <t>Rep. Dominicana</t>
  </si>
  <si>
    <t>Paraguay</t>
  </si>
  <si>
    <t>El Salvador</t>
  </si>
  <si>
    <t>Ecuador</t>
  </si>
  <si>
    <t>Venezuela</t>
  </si>
  <si>
    <t>Panama</t>
  </si>
  <si>
    <t>Coste 2010</t>
  </si>
  <si>
    <t>Coste actulizado Inflacion</t>
  </si>
  <si>
    <t>Coste Actualizado PIBpc</t>
  </si>
  <si>
    <t>Coste actualizado 1/2 punto porcentual por encima del crecimiento del PIB pc</t>
  </si>
  <si>
    <t>Bolivia*</t>
  </si>
  <si>
    <t>Brazil**</t>
  </si>
  <si>
    <t>Promedio</t>
  </si>
  <si>
    <t>ARG</t>
  </si>
  <si>
    <t>BOL</t>
  </si>
  <si>
    <t>BRA</t>
  </si>
  <si>
    <t>CHL</t>
  </si>
  <si>
    <t>COL</t>
  </si>
  <si>
    <t>CRI</t>
  </si>
  <si>
    <t>ECU</t>
  </si>
  <si>
    <t>MEX</t>
  </si>
  <si>
    <t>NIC</t>
  </si>
  <si>
    <t>PAN</t>
  </si>
  <si>
    <t>PER</t>
  </si>
  <si>
    <t>URY</t>
  </si>
  <si>
    <t>VEN</t>
  </si>
  <si>
    <t>Titulo</t>
  </si>
  <si>
    <t>Fuente</t>
  </si>
  <si>
    <t>Notas</t>
  </si>
  <si>
    <t>Cotizaciones</t>
  </si>
  <si>
    <t>Impuestos generales sobre el consumo</t>
  </si>
  <si>
    <t>Margen para subir imp consumo</t>
  </si>
  <si>
    <t>Contributions Collected for the National Insurance scheme</t>
  </si>
  <si>
    <t>BRB</t>
  </si>
  <si>
    <t>GDP (Local Currency and current Prices)</t>
  </si>
  <si>
    <t>% of GDP</t>
  </si>
  <si>
    <t>GUA</t>
  </si>
  <si>
    <t>HON</t>
  </si>
  <si>
    <t>JAM</t>
  </si>
  <si>
    <t>PRY</t>
  </si>
  <si>
    <t>URU</t>
  </si>
  <si>
    <t>TTO</t>
  </si>
  <si>
    <t>SAL</t>
  </si>
  <si>
    <t>DOM</t>
  </si>
  <si>
    <t>BLZ</t>
  </si>
  <si>
    <t>GUY</t>
  </si>
  <si>
    <t>.</t>
  </si>
  <si>
    <t>SLV</t>
  </si>
  <si>
    <t>HND</t>
  </si>
  <si>
    <t>Tax morale in Latin America and the Caribbean vs. OECD: do you believe tax evasion is justified?</t>
  </si>
  <si>
    <t>Daude and Melguizo (2010).</t>
  </si>
  <si>
    <t>Figure 6.1:</t>
  </si>
  <si>
    <t>Figure 6.2:</t>
  </si>
  <si>
    <t>Figure 6.3:</t>
  </si>
  <si>
    <t>Figure 6.4:</t>
  </si>
  <si>
    <t>Figure 6.5:</t>
  </si>
  <si>
    <t>Figure 6.6:</t>
  </si>
  <si>
    <t>Figure 6.7:</t>
  </si>
  <si>
    <t>Figure 6.8:</t>
  </si>
  <si>
    <t>Unemployment as a problem in Latin America and the Caribbean, according to citizens (as a percentage of respondents that listed it among their top five priorities)</t>
  </si>
  <si>
    <t xml:space="preserve">Primary structural fiscal balances in select Latin American economies, 2000 vs. 2007 (as a percentage of GDP)
</t>
  </si>
  <si>
    <t>Daude, Melguizo and Neut (2011), updated.</t>
  </si>
  <si>
    <t xml:space="preserve">Cost of the pension reform vs. current spending on non-contributory pensions (LAC average)
</t>
  </si>
  <si>
    <t>Spending projections for non-contributory pensions in Latin America and the Caribbean, 2010 and 2050 (based on adjustments, as a percentage of GDP)</t>
  </si>
  <si>
    <t>Tax burden in Latin America and the Caribbean per type of tax, as a percentage of GDP (based on a simple average)</t>
  </si>
  <si>
    <t>Corbacho, Fretes, and Lora (2013), based on IDB and CIAT (2012).</t>
  </si>
  <si>
    <t>Social contributions and payroll taxes in Latin America and the Caribbean, 1987-2009 (as a percentage of wages)</t>
  </si>
  <si>
    <t>Lora and Fajardo (2012).</t>
  </si>
  <si>
    <t>Consumption taxes and mandatory contributions to health and pensions in Latin America and the Caribbean, 2010 (as a percentage of GDP)</t>
  </si>
  <si>
    <t>IDB and CIAT (2012).</t>
  </si>
  <si>
    <t>The data on social contributions includes all mandatory contributions to public and private pension and health systems.</t>
  </si>
  <si>
    <t>Source:</t>
  </si>
  <si>
    <t>OECD</t>
  </si>
  <si>
    <t>LAC</t>
  </si>
  <si>
    <t>Never</t>
  </si>
  <si>
    <t>Not justified or unjustified</t>
  </si>
  <si>
    <t>Justified</t>
  </si>
  <si>
    <t>Spending without reform 2010</t>
  </si>
  <si>
    <t>Universal coverage spending 2010</t>
  </si>
  <si>
    <t>Universal coverage spending 2050</t>
  </si>
  <si>
    <t>Non-contributory pension</t>
  </si>
  <si>
    <t>Contribution subsidies</t>
  </si>
  <si>
    <t>Note:</t>
  </si>
  <si>
    <t>Individual taxes</t>
  </si>
  <si>
    <t>VAT</t>
  </si>
  <si>
    <t>Property</t>
  </si>
  <si>
    <t>Social Security</t>
  </si>
  <si>
    <t>Corporate taxes</t>
  </si>
  <si>
    <t>Trade</t>
  </si>
  <si>
    <t>Specific</t>
  </si>
  <si>
    <t>Natural resources</t>
  </si>
  <si>
    <t>Others</t>
  </si>
  <si>
    <t>Estimated cost to cover citizens over the age of 65 without a pension in 2050, with a current pension level adjusted for inflation or nominal GDP per capita growth. In Bolivia, it is assumed that the entire population 65+ is covered. In Brazil, rural pensions and the Benefício de prestação continuada are included.</t>
  </si>
  <si>
    <t xml:space="preserve">Author's calculations based on Machado and Vesga (2013). </t>
  </si>
  <si>
    <t>Authors' calculations based on data from HelpAge (2012).</t>
  </si>
  <si>
    <t>Authors' calculations.</t>
  </si>
  <si>
    <t>Inter-American Development Bank</t>
  </si>
  <si>
    <t>Labor Markets and Social Security Unit</t>
  </si>
  <si>
    <t>Social Sector</t>
  </si>
  <si>
    <t xml:space="preserve"> “Copyright © [2015] Inter-American Development Bank. This work is licensed under a Creative Commons IGO 3.0 Attribution-NonCommercial-NoDerivatives (CC-IGO BY-NC-ND 3.0 IGO) license (http://creativecommons.org/licenses/by-nc-nd/3.0/igo/legalcode) and may be reproduced with attribution to the IDB and for any non-commercial purpose.  No derivative work is allowed.
 Any dispute related to the use of the works of the IDB that cannot be settled amicably shall be submitted to arbitration pursuant to the UNCITRAL rules. The use of the IDB’s name for any purpose other than for attribution, and the use of IDB’s logo shall be subject to a separate written license agreement between the IDB and the user and is not authorized as part of this CC-IGO license.
 Note that link provided above includes additional terms and conditions of the license
The results offered in this dataset are those compiled by the authors and do not necessarily reflect the views of the Inter-American Development Bank, its Board of Directors, or the  
countries they represent.”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</si>
</sst>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_);_(* \(#,##0.00\);_(* &quot;-&quot;??_);_(@_)"/>
    <numFmt numFmtId="164" formatCode="0.000"/>
    <numFmt numFmtId="165" formatCode="0.0%"/>
    <numFmt numFmtId="166" formatCode="0.0000"/>
    <numFmt numFmtId="167" formatCode="0.0"/>
    <numFmt numFmtId="168" formatCode="&quot;   &quot;@"/>
    <numFmt numFmtId="169" formatCode="&quot;      &quot;@"/>
    <numFmt numFmtId="170" formatCode="&quot;         &quot;@"/>
    <numFmt numFmtId="171" formatCode="&quot;            &quot;@"/>
    <numFmt numFmtId="172" formatCode="[&gt;0.05]#,##0.0;[&lt;-0.05]\-#,##0.0;\-\-&quot; &quot;;"/>
    <numFmt numFmtId="173" formatCode="[&gt;0.5]#,##0;[&lt;-0.5]\-#,##0;\-\-&quot; &quot;;"/>
    <numFmt numFmtId="174" formatCode="_ * #,##0.00_ ;_ * \-#,##0.00_ ;_ * &quot;-&quot;??_ ;_ @_ "/>
    <numFmt numFmtId="175" formatCode="_-* #,##0.00_-;\-* #,##0.00_-;_-* &quot;-&quot;??_-;_-@_-"/>
    <numFmt numFmtId="176" formatCode="[Black]#,##0.0;[Black]\-#,##0.0;;"/>
    <numFmt numFmtId="177" formatCode="[$-809]General"/>
    <numFmt numFmtId="178" formatCode="_-* #,##0.00\ _P_t_s_-;\-* #,##0.00\ _P_t_s_-;_-* &quot;-&quot;??\ _P_t_s_-;_-@_-"/>
    <numFmt numFmtId="179" formatCode="_-&quot;$&quot;* #,##0.00_-;\-&quot;$&quot;* #,##0.00_-;_-&quot;$&quot;* &quot;-&quot;??_-;_-@_-"/>
  </numFmts>
  <fonts count="76">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i/>
      <sz val="10"/>
      <color rgb="FF000000"/>
      <name val="Times New Roman"/>
      <family val="1"/>
    </font>
    <font>
      <sz val="10"/>
      <color rgb="FF000000"/>
      <name val="Times New Roman"/>
      <family val="1"/>
    </font>
    <font>
      <b/>
      <sz val="11"/>
      <color theme="1"/>
      <name val="Calibri"/>
      <family val="2"/>
      <scheme val="minor"/>
    </font>
    <font>
      <b/>
      <sz val="12"/>
      <color rgb="FF000000"/>
      <name val="Times New Roman"/>
      <family val="1"/>
    </font>
    <font>
      <sz val="11"/>
      <color theme="1"/>
      <name val="Times New Roman"/>
      <family val="1"/>
    </font>
    <font>
      <sz val="12"/>
      <color theme="1"/>
      <name val="Times New Roman"/>
      <family val="1"/>
    </font>
    <font>
      <sz val="10"/>
      <name val="Times New Roman"/>
      <family val="1"/>
    </font>
    <font>
      <b/>
      <sz val="11"/>
      <color theme="1"/>
      <name val="Times New Roman"/>
      <family val="1"/>
    </font>
    <font>
      <sz val="10"/>
      <name val="Arial"/>
      <family val="2"/>
    </font>
    <font>
      <sz val="12"/>
      <color theme="1"/>
      <name val="Calibri"/>
      <family val="2"/>
      <scheme val="minor"/>
    </font>
    <font>
      <sz val="10"/>
      <color theme="1"/>
      <name val="Times New Roman"/>
      <family val="1"/>
    </font>
    <font>
      <b/>
      <sz val="10"/>
      <color theme="1"/>
      <name val="Times New Roman"/>
      <family val="1"/>
    </font>
    <font>
      <sz val="10"/>
      <color rgb="FFFF0000"/>
      <name val="Times New Roman"/>
      <family val="1"/>
    </font>
    <font>
      <u/>
      <sz val="10"/>
      <color theme="1"/>
      <name val="Times New Roman"/>
      <family val="1"/>
    </font>
    <font>
      <b/>
      <sz val="8"/>
      <name val="Arial"/>
      <family val="2"/>
    </font>
    <font>
      <u/>
      <sz val="6"/>
      <color theme="10"/>
      <name val="Arial"/>
      <family val="2"/>
    </font>
    <font>
      <u/>
      <sz val="10"/>
      <color theme="10"/>
      <name val="Arial"/>
      <family val="2"/>
    </font>
    <font>
      <u/>
      <sz val="7"/>
      <color theme="10"/>
      <name val="Arial"/>
      <family val="2"/>
    </font>
    <font>
      <b/>
      <sz val="10"/>
      <name val="Times New Roman"/>
      <family val="1"/>
    </font>
    <font>
      <sz val="10"/>
      <name val="Courier"/>
      <family val="3"/>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b/>
      <sz val="10"/>
      <color indexed="8"/>
      <name val="Verdana"/>
      <family val="2"/>
    </font>
    <font>
      <b/>
      <i/>
      <sz val="10"/>
      <color indexed="8"/>
      <name val="Verdana"/>
      <family val="2"/>
    </font>
    <font>
      <sz val="11"/>
      <color indexed="8"/>
      <name val="Verdana"/>
      <family val="2"/>
    </font>
    <font>
      <b/>
      <sz val="11"/>
      <color indexed="8"/>
      <name val="Verdana"/>
      <family val="2"/>
    </font>
    <font>
      <b/>
      <sz val="13"/>
      <color indexed="9"/>
      <name val="Verdana"/>
      <family val="2"/>
    </font>
    <font>
      <sz val="10"/>
      <color indexed="54"/>
      <name val="Verdana"/>
      <family val="2"/>
    </font>
    <font>
      <b/>
      <sz val="10"/>
      <color indexed="54"/>
      <name val="Verdana"/>
      <family val="2"/>
    </font>
    <font>
      <sz val="11"/>
      <color indexed="8"/>
      <name val="Arial"/>
      <family val="2"/>
    </font>
    <font>
      <sz val="10"/>
      <name val="Arial Narrow"/>
      <family val="2"/>
    </font>
    <font>
      <sz val="10"/>
      <color rgb="FF000000"/>
      <name val="Arial1"/>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u/>
      <sz val="10"/>
      <color indexed="12"/>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Arial Narrow"/>
      <family val="2"/>
    </font>
    <font>
      <sz val="10"/>
      <name val="Arial CE"/>
      <family val="2"/>
      <charset val="238"/>
    </font>
    <font>
      <b/>
      <sz val="11"/>
      <color rgb="FF3F3F3F"/>
      <name val="Calibri"/>
      <family val="2"/>
      <scheme val="minor"/>
    </font>
    <font>
      <sz val="11"/>
      <color rgb="FFFF0000"/>
      <name val="Calibri"/>
      <family val="2"/>
      <scheme val="minor"/>
    </font>
    <font>
      <sz val="11"/>
      <color theme="1"/>
      <name val="Calibri"/>
      <family val="2"/>
    </font>
    <font>
      <b/>
      <sz val="9"/>
      <color theme="1"/>
      <name val="Arial"/>
      <family val="2"/>
    </font>
    <font>
      <b/>
      <sz val="12"/>
      <color theme="1"/>
      <name val="Arial"/>
      <family val="2"/>
    </font>
    <font>
      <sz val="10"/>
      <color theme="0" tint="-0.499984740745262"/>
      <name val="Times New Roman"/>
      <family val="1"/>
    </font>
    <font>
      <u/>
      <sz val="10"/>
      <color theme="0" tint="-0.499984740745262"/>
      <name val="Times New Roman"/>
      <family val="1"/>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0"/>
      </right>
      <top/>
      <bottom/>
      <diagonal/>
    </border>
  </borders>
  <cellStyleXfs count="322">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xf numFmtId="0" fontId="5" fillId="0" borderId="0"/>
    <xf numFmtId="0" fontId="4" fillId="0" borderId="0"/>
    <xf numFmtId="9" fontId="4" fillId="0" borderId="0" applyFont="0" applyFill="0" applyBorder="0" applyAlignment="0" applyProtection="0"/>
    <xf numFmtId="0" fontId="4" fillId="0" borderId="0"/>
    <xf numFmtId="0" fontId="29" fillId="0" borderId="0" applyNumberFormat="0" applyFill="0" applyBorder="0" applyAlignment="0" applyProtection="0"/>
    <xf numFmtId="0" fontId="31" fillId="0" borderId="0" applyNumberFormat="0" applyFill="0" applyBorder="0" applyAlignment="0" applyProtection="0"/>
    <xf numFmtId="43" fontId="32" fillId="0" borderId="0" applyFont="0" applyFill="0" applyBorder="0" applyAlignment="0" applyProtection="0"/>
    <xf numFmtId="43" fontId="4" fillId="0" borderId="0" applyFont="0" applyFill="0" applyBorder="0" applyAlignment="0" applyProtection="0"/>
    <xf numFmtId="0" fontId="31" fillId="0" borderId="0" applyNumberFormat="0" applyFill="0" applyBorder="0" applyAlignment="0" applyProtection="0"/>
    <xf numFmtId="0" fontId="31" fillId="0" borderId="0"/>
    <xf numFmtId="9" fontId="31" fillId="0" borderId="0" applyFont="0" applyFill="0" applyBorder="0" applyAlignment="0" applyProtection="0"/>
    <xf numFmtId="9" fontId="6" fillId="0" borderId="0" applyFont="0" applyFill="0" applyBorder="0" applyAlignment="0" applyProtection="0"/>
    <xf numFmtId="168" fontId="29" fillId="0" borderId="0" applyFont="0" applyFill="0" applyBorder="0" applyAlignment="0" applyProtection="0"/>
    <xf numFmtId="169" fontId="29" fillId="0" borderId="0" applyFont="0" applyFill="0" applyBorder="0" applyAlignment="0" applyProtection="0"/>
    <xf numFmtId="170" fontId="29" fillId="0" borderId="0" applyFont="0" applyFill="0" applyBorder="0" applyAlignment="0" applyProtection="0"/>
    <xf numFmtId="171" fontId="29"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43" fontId="3"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37" fillId="0" borderId="0"/>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72" fontId="29" fillId="0" borderId="0" applyFont="0" applyFill="0" applyBorder="0" applyAlignment="0" applyProtection="0"/>
    <xf numFmtId="173" fontId="29"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5"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174" fontId="31" fillId="0" borderId="0" applyFont="0" applyFill="0" applyBorder="0" applyAlignment="0" applyProtection="0"/>
    <xf numFmtId="0" fontId="3" fillId="0" borderId="0"/>
    <xf numFmtId="0" fontId="3" fillId="0" borderId="0"/>
    <xf numFmtId="0" fontId="31" fillId="0" borderId="0" applyNumberFormat="0" applyFill="0" applyBorder="0" applyAlignment="0" applyProtection="0"/>
    <xf numFmtId="0" fontId="31" fillId="0" borderId="0"/>
    <xf numFmtId="0" fontId="3" fillId="0" borderId="0"/>
    <xf numFmtId="0" fontId="3" fillId="0" borderId="0"/>
    <xf numFmtId="0" fontId="3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1" fillId="0" borderId="0"/>
    <xf numFmtId="9" fontId="31" fillId="0" borderId="0" applyFill="0" applyBorder="0" applyAlignment="0" applyProtection="0"/>
    <xf numFmtId="9" fontId="3" fillId="0" borderId="0" applyFont="0" applyFill="0" applyBorder="0" applyAlignment="0" applyProtection="0"/>
    <xf numFmtId="176" fontId="29"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0" fontId="42" fillId="0" borderId="0" applyNumberForma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3" fillId="12" borderId="0" applyNumberFormat="0" applyBorder="0" applyAlignment="0" applyProtection="0"/>
    <xf numFmtId="0" fontId="43" fillId="16" borderId="0" applyNumberFormat="0" applyBorder="0" applyAlignment="0" applyProtection="0"/>
    <xf numFmtId="0" fontId="43" fillId="20" borderId="0" applyNumberFormat="0" applyBorder="0" applyAlignment="0" applyProtection="0"/>
    <xf numFmtId="0" fontId="43" fillId="24" borderId="0" applyNumberFormat="0" applyBorder="0" applyAlignment="0" applyProtection="0"/>
    <xf numFmtId="0" fontId="43" fillId="28" borderId="0" applyNumberFormat="0" applyBorder="0" applyAlignment="0" applyProtection="0"/>
    <xf numFmtId="0" fontId="43" fillId="32" borderId="0" applyNumberFormat="0" applyBorder="0" applyAlignment="0" applyProtection="0"/>
    <xf numFmtId="0" fontId="43" fillId="9" borderId="0" applyNumberFormat="0" applyBorder="0" applyAlignment="0" applyProtection="0"/>
    <xf numFmtId="0" fontId="43" fillId="13" borderId="0" applyNumberFormat="0" applyBorder="0" applyAlignment="0" applyProtection="0"/>
    <xf numFmtId="0" fontId="43" fillId="17" borderId="0" applyNumberFormat="0" applyBorder="0" applyAlignment="0" applyProtection="0"/>
    <xf numFmtId="0" fontId="43" fillId="21" borderId="0" applyNumberFormat="0" applyBorder="0" applyAlignment="0" applyProtection="0"/>
    <xf numFmtId="0" fontId="43" fillId="25" borderId="0" applyNumberFormat="0" applyBorder="0" applyAlignment="0" applyProtection="0"/>
    <xf numFmtId="0" fontId="43" fillId="29" borderId="0" applyNumberFormat="0" applyBorder="0" applyAlignment="0" applyProtection="0"/>
    <xf numFmtId="0" fontId="44" fillId="3" borderId="0" applyNumberFormat="0" applyBorder="0" applyAlignment="0" applyProtection="0"/>
    <xf numFmtId="0" fontId="45" fillId="6" borderId="4" applyNumberFormat="0" applyAlignment="0" applyProtection="0"/>
    <xf numFmtId="0" fontId="46" fillId="7" borderId="7" applyNumberFormat="0" applyAlignment="0" applyProtection="0"/>
    <xf numFmtId="1" fontId="47" fillId="34" borderId="12">
      <alignment horizontal="right" vertical="center"/>
    </xf>
    <xf numFmtId="0" fontId="48" fillId="34" borderId="12">
      <alignment horizontal="right" vertical="center" indent="1"/>
    </xf>
    <xf numFmtId="0" fontId="31" fillId="34" borderId="13"/>
    <xf numFmtId="0" fontId="47" fillId="35" borderId="12">
      <alignment horizontal="center" vertical="center"/>
    </xf>
    <xf numFmtId="1" fontId="47" fillId="34" borderId="12">
      <alignment horizontal="right" vertical="center"/>
    </xf>
    <xf numFmtId="0" fontId="31" fillId="34" borderId="0"/>
    <xf numFmtId="0" fontId="49" fillId="34" borderId="12">
      <alignment horizontal="left" vertical="center" indent="1"/>
    </xf>
    <xf numFmtId="0" fontId="49" fillId="34" borderId="14">
      <alignment horizontal="left" vertical="center" indent="1"/>
    </xf>
    <xf numFmtId="0" fontId="50" fillId="34" borderId="15">
      <alignment horizontal="left" vertical="center" indent="1"/>
    </xf>
    <xf numFmtId="0" fontId="49" fillId="34" borderId="12">
      <alignment horizontal="left" indent="1"/>
    </xf>
    <xf numFmtId="0" fontId="48" fillId="34" borderId="12">
      <alignment horizontal="right" vertical="center" indent="1"/>
    </xf>
    <xf numFmtId="0" fontId="51" fillId="36" borderId="12">
      <alignment horizontal="left" vertical="center" indent="1"/>
    </xf>
    <xf numFmtId="0" fontId="51" fillId="36" borderId="12">
      <alignment horizontal="left" vertical="center" indent="1"/>
    </xf>
    <xf numFmtId="0" fontId="52" fillId="34" borderId="12">
      <alignment horizontal="left" vertical="center" indent="1"/>
    </xf>
    <xf numFmtId="0" fontId="53" fillId="34" borderId="12">
      <alignment horizontal="left" vertical="center"/>
    </xf>
    <xf numFmtId="0" fontId="54" fillId="34" borderId="13"/>
    <xf numFmtId="0" fontId="47" fillId="37" borderId="12">
      <alignment horizontal="left" vertical="center" indent="1"/>
    </xf>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1" fillId="0" borderId="16"/>
    <xf numFmtId="0" fontId="31" fillId="0" borderId="16"/>
    <xf numFmtId="177" fontId="56" fillId="0" borderId="0" applyBorder="0" applyProtection="0"/>
    <xf numFmtId="0" fontId="57" fillId="0" borderId="0" applyNumberFormat="0" applyFill="0" applyBorder="0" applyAlignment="0" applyProtection="0"/>
    <xf numFmtId="0" fontId="58" fillId="2" borderId="0" applyNumberFormat="0" applyBorder="0" applyAlignment="0" applyProtection="0"/>
    <xf numFmtId="0" fontId="59" fillId="0" borderId="1" applyNumberFormat="0" applyFill="0" applyAlignment="0" applyProtection="0"/>
    <xf numFmtId="0" fontId="60" fillId="0" borderId="2" applyNumberFormat="0" applyFill="0" applyAlignment="0" applyProtection="0"/>
    <xf numFmtId="0" fontId="61" fillId="0" borderId="3"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alignment vertical="top"/>
      <protection locked="0"/>
    </xf>
    <xf numFmtId="0" fontId="63" fillId="0" borderId="0" applyNumberFormat="0" applyFill="0" applyBorder="0" applyAlignment="0" applyProtection="0"/>
    <xf numFmtId="0" fontId="63" fillId="0" borderId="0" applyNumberFormat="0" applyFill="0" applyBorder="0" applyAlignment="0" applyProtection="0"/>
    <xf numFmtId="0" fontId="64" fillId="5" borderId="4" applyNumberFormat="0" applyAlignment="0" applyProtection="0"/>
    <xf numFmtId="0" fontId="65" fillId="0" borderId="6" applyNumberFormat="0" applyFill="0" applyAlignment="0" applyProtection="0"/>
    <xf numFmtId="178" fontId="31" fillId="0" borderId="0" applyFont="0" applyFill="0" applyBorder="0" applyAlignment="0" applyProtection="0"/>
    <xf numFmtId="179" fontId="31" fillId="0" borderId="0" applyFont="0" applyFill="0" applyBorder="0" applyAlignment="0" applyProtection="0"/>
    <xf numFmtId="0" fontId="66" fillId="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68"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69" fillId="6" borderId="5" applyNumberFormat="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31"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5" fillId="0" borderId="9" applyNumberFormat="0" applyFill="0" applyAlignment="0" applyProtection="0"/>
    <xf numFmtId="0" fontId="70" fillId="0" borderId="0" applyNumberFormat="0" applyFill="0" applyBorder="0" applyAlignment="0" applyProtection="0"/>
    <xf numFmtId="0" fontId="39" fillId="0" borderId="0" applyNumberFormat="0" applyFill="0" applyBorder="0" applyAlignment="0" applyProtection="0"/>
  </cellStyleXfs>
  <cellXfs count="57">
    <xf numFmtId="0" fontId="0" fillId="0" borderId="0" xfId="0"/>
    <xf numFmtId="0" fontId="33" fillId="33" borderId="0" xfId="0" applyFont="1" applyFill="1" applyBorder="1"/>
    <xf numFmtId="0" fontId="35" fillId="33" borderId="0" xfId="0" applyFont="1" applyFill="1" applyBorder="1"/>
    <xf numFmtId="164" fontId="33" fillId="33" borderId="0" xfId="0" applyNumberFormat="1" applyFont="1" applyFill="1" applyBorder="1"/>
    <xf numFmtId="0" fontId="36" fillId="33" borderId="0" xfId="0" applyFont="1" applyFill="1" applyBorder="1"/>
    <xf numFmtId="0" fontId="29" fillId="33" borderId="0" xfId="0" applyFont="1" applyFill="1" applyBorder="1"/>
    <xf numFmtId="165" fontId="29" fillId="33" borderId="0" xfId="53" applyNumberFormat="1" applyFont="1" applyFill="1" applyBorder="1"/>
    <xf numFmtId="9" fontId="29" fillId="33" borderId="0" xfId="53" applyFont="1" applyFill="1" applyBorder="1"/>
    <xf numFmtId="165" fontId="29" fillId="33" borderId="0" xfId="0" applyNumberFormat="1" applyFont="1" applyFill="1" applyBorder="1"/>
    <xf numFmtId="0" fontId="28" fillId="33" borderId="0" xfId="45" applyFont="1" applyFill="1" applyBorder="1"/>
    <xf numFmtId="0" fontId="26" fillId="33" borderId="0" xfId="43" applyFont="1" applyFill="1" applyBorder="1" applyAlignment="1">
      <alignment horizontal="left" vertical="center" readingOrder="1"/>
    </xf>
    <xf numFmtId="0" fontId="23" fillId="33" borderId="0" xfId="43" applyFont="1" applyFill="1" applyBorder="1" applyAlignment="1">
      <alignment horizontal="left" vertical="center" readingOrder="1"/>
    </xf>
    <xf numFmtId="0" fontId="34" fillId="33" borderId="0" xfId="140" applyFont="1" applyFill="1" applyBorder="1"/>
    <xf numFmtId="0" fontId="33" fillId="33" borderId="0" xfId="140" applyFont="1" applyFill="1" applyBorder="1"/>
    <xf numFmtId="0" fontId="33" fillId="33" borderId="0" xfId="140" applyFont="1" applyFill="1" applyBorder="1" applyAlignment="1">
      <alignment horizontal="center" vertical="center" wrapText="1"/>
    </xf>
    <xf numFmtId="2" fontId="33" fillId="33" borderId="0" xfId="140" applyNumberFormat="1" applyFont="1" applyFill="1" applyBorder="1" applyAlignment="1">
      <alignment horizontal="center"/>
    </xf>
    <xf numFmtId="2" fontId="33" fillId="33" borderId="0" xfId="140" applyNumberFormat="1" applyFont="1" applyFill="1" applyBorder="1"/>
    <xf numFmtId="0" fontId="29" fillId="33" borderId="0" xfId="0" applyFont="1" applyFill="1"/>
    <xf numFmtId="0" fontId="41" fillId="33" borderId="0" xfId="0" applyFont="1" applyFill="1"/>
    <xf numFmtId="0" fontId="33" fillId="0" borderId="0" xfId="0" applyFont="1" applyFill="1"/>
    <xf numFmtId="0" fontId="33" fillId="0" borderId="0" xfId="0" applyFont="1" applyFill="1" applyAlignment="1">
      <alignment horizontal="center"/>
    </xf>
    <xf numFmtId="3" fontId="33" fillId="0" borderId="0" xfId="0" applyNumberFormat="1" applyFont="1" applyFill="1"/>
    <xf numFmtId="0" fontId="34" fillId="0" borderId="0" xfId="0" applyFont="1" applyFill="1"/>
    <xf numFmtId="2" fontId="33" fillId="0" borderId="0" xfId="0" applyNumberFormat="1" applyFont="1" applyFill="1" applyAlignment="1">
      <alignment horizontal="center"/>
    </xf>
    <xf numFmtId="0" fontId="33" fillId="33" borderId="0" xfId="0" applyFont="1" applyFill="1"/>
    <xf numFmtId="0" fontId="33" fillId="33" borderId="0" xfId="0" applyFont="1" applyFill="1" applyAlignment="1"/>
    <xf numFmtId="0" fontId="29" fillId="33" borderId="0" xfId="50" applyFont="1" applyFill="1"/>
    <xf numFmtId="0" fontId="29" fillId="33" borderId="10" xfId="50" applyFont="1" applyFill="1" applyBorder="1"/>
    <xf numFmtId="3" fontId="29" fillId="33" borderId="0" xfId="50" applyNumberFormat="1" applyFont="1" applyFill="1"/>
    <xf numFmtId="167" fontId="29" fillId="33" borderId="0" xfId="50" applyNumberFormat="1" applyFont="1" applyFill="1" applyAlignment="1">
      <alignment horizontal="center"/>
    </xf>
    <xf numFmtId="4" fontId="29" fillId="33" borderId="0" xfId="50" applyNumberFormat="1" applyFont="1" applyFill="1"/>
    <xf numFmtId="0" fontId="29" fillId="33" borderId="11" xfId="50" applyFont="1" applyFill="1" applyBorder="1"/>
    <xf numFmtId="167" fontId="29" fillId="33" borderId="11" xfId="50" applyNumberFormat="1" applyFont="1" applyFill="1" applyBorder="1" applyAlignment="1">
      <alignment horizontal="center"/>
    </xf>
    <xf numFmtId="0" fontId="33" fillId="33" borderId="0" xfId="141" applyFont="1" applyFill="1" applyBorder="1"/>
    <xf numFmtId="0" fontId="33" fillId="33" borderId="0" xfId="141" applyFont="1" applyFill="1"/>
    <xf numFmtId="165" fontId="33" fillId="33" borderId="0" xfId="142" applyNumberFormat="1" applyFont="1" applyFill="1" applyBorder="1"/>
    <xf numFmtId="165" fontId="34" fillId="33" borderId="0" xfId="142" applyNumberFormat="1" applyFont="1" applyFill="1" applyBorder="1"/>
    <xf numFmtId="0" fontId="71" fillId="0" borderId="0" xfId="0" applyFont="1" applyAlignment="1">
      <alignment vertical="center"/>
    </xf>
    <xf numFmtId="0" fontId="29" fillId="33" borderId="0" xfId="0" applyFont="1" applyFill="1" applyBorder="1" applyAlignment="1">
      <alignment vertical="top"/>
    </xf>
    <xf numFmtId="0" fontId="72" fillId="33" borderId="0" xfId="279" applyFont="1" applyFill="1"/>
    <xf numFmtId="0" fontId="71" fillId="0" borderId="0" xfId="0" applyFont="1" applyAlignment="1">
      <alignment horizontal="center" vertical="center"/>
    </xf>
    <xf numFmtId="0" fontId="27" fillId="33" borderId="0" xfId="43" applyFont="1" applyFill="1" applyBorder="1"/>
    <xf numFmtId="0" fontId="30" fillId="33" borderId="0" xfId="43" applyFont="1" applyFill="1" applyBorder="1"/>
    <xf numFmtId="0" fontId="27" fillId="33" borderId="0" xfId="43" applyFont="1" applyFill="1" applyBorder="1" applyAlignment="1">
      <alignment horizontal="center"/>
    </xf>
    <xf numFmtId="165" fontId="27" fillId="33" borderId="0" xfId="44" applyNumberFormat="1" applyFont="1" applyFill="1" applyBorder="1" applyAlignment="1">
      <alignment horizontal="center"/>
    </xf>
    <xf numFmtId="165" fontId="27" fillId="33" borderId="0" xfId="44" applyNumberFormat="1" applyFont="1" applyFill="1" applyBorder="1"/>
    <xf numFmtId="0" fontId="30" fillId="33" borderId="0" xfId="43" applyFont="1" applyFill="1" applyBorder="1" applyAlignment="1">
      <alignment horizontal="center"/>
    </xf>
    <xf numFmtId="165" fontId="30" fillId="33" borderId="0" xfId="44" applyNumberFormat="1" applyFont="1" applyFill="1" applyBorder="1" applyAlignment="1">
      <alignment horizontal="center"/>
    </xf>
    <xf numFmtId="166" fontId="27" fillId="33" borderId="0" xfId="43" applyNumberFormat="1" applyFont="1" applyFill="1" applyBorder="1"/>
    <xf numFmtId="0" fontId="27" fillId="0" borderId="0" xfId="0" applyFont="1" applyBorder="1" applyAlignment="1">
      <alignment vertical="center"/>
    </xf>
    <xf numFmtId="0" fontId="21" fillId="33" borderId="0" xfId="279" applyFont="1" applyFill="1" applyAlignment="1">
      <alignment horizontal="center"/>
    </xf>
    <xf numFmtId="0" fontId="33" fillId="33" borderId="0" xfId="0" applyFont="1" applyFill="1" applyAlignment="1">
      <alignment horizontal="center" wrapText="1"/>
    </xf>
    <xf numFmtId="0" fontId="72" fillId="33" borderId="0" xfId="279" applyFont="1" applyFill="1"/>
    <xf numFmtId="0" fontId="73" fillId="33" borderId="0" xfId="279" applyFont="1" applyFill="1" applyAlignment="1">
      <alignment horizontal="center"/>
    </xf>
    <xf numFmtId="0" fontId="29" fillId="33" borderId="0" xfId="0" applyFont="1" applyFill="1" applyBorder="1" applyAlignment="1">
      <alignment horizontal="left" vertical="top" wrapText="1"/>
    </xf>
    <xf numFmtId="0" fontId="74" fillId="33" borderId="0" xfId="0" applyFont="1" applyFill="1"/>
    <xf numFmtId="0" fontId="75" fillId="33" borderId="0" xfId="321" applyFont="1" applyFill="1"/>
  </cellXfs>
  <cellStyles count="322">
    <cellStyle name="=C:\WINNT\SYSTEM32\COMMAND.COM" xfId="143"/>
    <cellStyle name="1 indent" xfId="54"/>
    <cellStyle name="2 indents" xfId="55"/>
    <cellStyle name="20% - Accent1" xfId="19" builtinId="30" customBuiltin="1"/>
    <cellStyle name="20% - Accent1 2" xfId="144"/>
    <cellStyle name="20% - Accent1 2 2" xfId="145"/>
    <cellStyle name="20% - Accent1 2 2 2" xfId="146"/>
    <cellStyle name="20% - Accent1 2 3" xfId="147"/>
    <cellStyle name="20% - Accent2" xfId="23" builtinId="34" customBuiltin="1"/>
    <cellStyle name="20% - Accent2 2" xfId="148"/>
    <cellStyle name="20% - Accent2 2 2" xfId="149"/>
    <cellStyle name="20% - Accent2 2 2 2" xfId="150"/>
    <cellStyle name="20% - Accent2 2 3" xfId="151"/>
    <cellStyle name="20% - Accent3" xfId="27" builtinId="38" customBuiltin="1"/>
    <cellStyle name="20% - Accent3 2" xfId="152"/>
    <cellStyle name="20% - Accent3 2 2" xfId="153"/>
    <cellStyle name="20% - Accent3 2 2 2" xfId="154"/>
    <cellStyle name="20% - Accent3 2 3" xfId="155"/>
    <cellStyle name="20% - Accent4" xfId="31" builtinId="42" customBuiltin="1"/>
    <cellStyle name="20% - Accent4 2" xfId="156"/>
    <cellStyle name="20% - Accent4 2 2" xfId="157"/>
    <cellStyle name="20% - Accent4 2 2 2" xfId="158"/>
    <cellStyle name="20% - Accent4 2 3" xfId="159"/>
    <cellStyle name="20% - Accent5" xfId="35" builtinId="46" customBuiltin="1"/>
    <cellStyle name="20% - Accent5 2" xfId="160"/>
    <cellStyle name="20% - Accent5 2 2" xfId="161"/>
    <cellStyle name="20% - Accent5 2 2 2" xfId="162"/>
    <cellStyle name="20% - Accent5 2 3" xfId="163"/>
    <cellStyle name="20% - Accent6" xfId="39" builtinId="50" customBuiltin="1"/>
    <cellStyle name="20% - Accent6 2" xfId="164"/>
    <cellStyle name="20% - Accent6 2 2" xfId="165"/>
    <cellStyle name="20% - Accent6 2 2 2" xfId="166"/>
    <cellStyle name="20% - Accent6 2 3" xfId="167"/>
    <cellStyle name="3 indents" xfId="56"/>
    <cellStyle name="4 indents" xfId="57"/>
    <cellStyle name="40% - Accent1" xfId="20" builtinId="31" customBuiltin="1"/>
    <cellStyle name="40% - Accent1 2" xfId="168"/>
    <cellStyle name="40% - Accent1 2 2" xfId="169"/>
    <cellStyle name="40% - Accent1 2 2 2" xfId="170"/>
    <cellStyle name="40% - Accent1 2 3" xfId="171"/>
    <cellStyle name="40% - Accent2" xfId="24" builtinId="35" customBuiltin="1"/>
    <cellStyle name="40% - Accent2 2" xfId="172"/>
    <cellStyle name="40% - Accent2 2 2" xfId="173"/>
    <cellStyle name="40% - Accent2 2 2 2" xfId="174"/>
    <cellStyle name="40% - Accent2 2 3" xfId="175"/>
    <cellStyle name="40% - Accent3" xfId="28" builtinId="39" customBuiltin="1"/>
    <cellStyle name="40% - Accent3 2" xfId="176"/>
    <cellStyle name="40% - Accent3 2 2" xfId="177"/>
    <cellStyle name="40% - Accent3 2 2 2" xfId="178"/>
    <cellStyle name="40% - Accent3 2 3" xfId="179"/>
    <cellStyle name="40% - Accent4" xfId="32" builtinId="43" customBuiltin="1"/>
    <cellStyle name="40% - Accent4 2" xfId="180"/>
    <cellStyle name="40% - Accent4 2 2" xfId="181"/>
    <cellStyle name="40% - Accent4 2 2 2" xfId="182"/>
    <cellStyle name="40% - Accent4 2 3" xfId="183"/>
    <cellStyle name="40% - Accent5" xfId="36" builtinId="47" customBuiltin="1"/>
    <cellStyle name="40% - Accent5 2" xfId="184"/>
    <cellStyle name="40% - Accent5 2 2" xfId="185"/>
    <cellStyle name="40% - Accent5 2 2 2" xfId="186"/>
    <cellStyle name="40% - Accent5 2 3" xfId="187"/>
    <cellStyle name="40% - Accent6" xfId="40" builtinId="51" customBuiltin="1"/>
    <cellStyle name="40% - Accent6 2" xfId="188"/>
    <cellStyle name="40% - Accent6 2 2" xfId="189"/>
    <cellStyle name="40% - Accent6 2 2 2" xfId="190"/>
    <cellStyle name="40% - Accent6 2 3" xfId="191"/>
    <cellStyle name="60% - Accent1" xfId="21" builtinId="32" customBuiltin="1"/>
    <cellStyle name="60% - Accent1 2" xfId="192"/>
    <cellStyle name="60% - Accent2" xfId="25" builtinId="36" customBuiltin="1"/>
    <cellStyle name="60% - Accent2 2" xfId="193"/>
    <cellStyle name="60% - Accent3" xfId="29" builtinId="40" customBuiltin="1"/>
    <cellStyle name="60% - Accent3 2" xfId="194"/>
    <cellStyle name="60% - Accent4" xfId="33" builtinId="44" customBuiltin="1"/>
    <cellStyle name="60% - Accent4 2" xfId="195"/>
    <cellStyle name="60% - Accent5" xfId="37" builtinId="48" customBuiltin="1"/>
    <cellStyle name="60% - Accent5 2" xfId="196"/>
    <cellStyle name="60% - Accent6" xfId="41" builtinId="52" customBuiltin="1"/>
    <cellStyle name="60% - Accent6 2" xfId="197"/>
    <cellStyle name="Accent1" xfId="18" builtinId="29" customBuiltin="1"/>
    <cellStyle name="Accent1 2" xfId="198"/>
    <cellStyle name="Accent2" xfId="22" builtinId="33" customBuiltin="1"/>
    <cellStyle name="Accent2 2" xfId="199"/>
    <cellStyle name="Accent3" xfId="26" builtinId="37" customBuiltin="1"/>
    <cellStyle name="Accent3 2" xfId="200"/>
    <cellStyle name="Accent4" xfId="30" builtinId="41" customBuiltin="1"/>
    <cellStyle name="Accent4 2" xfId="201"/>
    <cellStyle name="Accent5" xfId="34" builtinId="45" customBuiltin="1"/>
    <cellStyle name="Accent5 2" xfId="202"/>
    <cellStyle name="Accent6" xfId="38" builtinId="49" customBuiltin="1"/>
    <cellStyle name="Accent6 2" xfId="203"/>
    <cellStyle name="ANCLAS,REZONES Y SUS PARTES,DE FUNDICION,DE HIERRO O DE ACERO" xfId="47"/>
    <cellStyle name="ANCLAS,REZONES Y SUS PARTES,DE FUNDICION,DE HIERRO O DE ACERO 10" xfId="58"/>
    <cellStyle name="ANCLAS,REZONES Y SUS PARTES,DE FUNDICION,DE HIERRO O DE ACERO 11" xfId="59"/>
    <cellStyle name="ANCLAS,REZONES Y SUS PARTES,DE FUNDICION,DE HIERRO O DE ACERO 12" xfId="60"/>
    <cellStyle name="ANCLAS,REZONES Y SUS PARTES,DE FUNDICION,DE HIERRO O DE ACERO 13" xfId="61"/>
    <cellStyle name="ANCLAS,REZONES Y SUS PARTES,DE FUNDICION,DE HIERRO O DE ACERO 14" xfId="62"/>
    <cellStyle name="ANCLAS,REZONES Y SUS PARTES,DE FUNDICION,DE HIERRO O DE ACERO 15" xfId="63"/>
    <cellStyle name="ANCLAS,REZONES Y SUS PARTES,DE FUNDICION,DE HIERRO O DE ACERO 16" xfId="64"/>
    <cellStyle name="ANCLAS,REZONES Y SUS PARTES,DE FUNDICION,DE HIERRO O DE ACERO 17" xfId="65"/>
    <cellStyle name="ANCLAS,REZONES Y SUS PARTES,DE FUNDICION,DE HIERRO O DE ACERO 18" xfId="66"/>
    <cellStyle name="ANCLAS,REZONES Y SUS PARTES,DE FUNDICION,DE HIERRO O DE ACERO 19" xfId="67"/>
    <cellStyle name="ANCLAS,REZONES Y SUS PARTES,DE FUNDICION,DE HIERRO O DE ACERO 2" xfId="68"/>
    <cellStyle name="ANCLAS,REZONES Y SUS PARTES,DE FUNDICION,DE HIERRO O DE ACERO 20" xfId="69"/>
    <cellStyle name="ANCLAS,REZONES Y SUS PARTES,DE FUNDICION,DE HIERRO O DE ACERO 21" xfId="70"/>
    <cellStyle name="ANCLAS,REZONES Y SUS PARTES,DE FUNDICION,DE HIERRO O DE ACERO 22" xfId="71"/>
    <cellStyle name="ANCLAS,REZONES Y SUS PARTES,DE FUNDICION,DE HIERRO O DE ACERO 23" xfId="72"/>
    <cellStyle name="ANCLAS,REZONES Y SUS PARTES,DE FUNDICION,DE HIERRO O DE ACERO 24" xfId="73"/>
    <cellStyle name="ANCLAS,REZONES Y SUS PARTES,DE FUNDICION,DE HIERRO O DE ACERO 25" xfId="74"/>
    <cellStyle name="ANCLAS,REZONES Y SUS PARTES,DE FUNDICION,DE HIERRO O DE ACERO 26" xfId="75"/>
    <cellStyle name="ANCLAS,REZONES Y SUS PARTES,DE FUNDICION,DE HIERRO O DE ACERO 27" xfId="76"/>
    <cellStyle name="ANCLAS,REZONES Y SUS PARTES,DE FUNDICION,DE HIERRO O DE ACERO 28" xfId="77"/>
    <cellStyle name="ANCLAS,REZONES Y SUS PARTES,DE FUNDICION,DE HIERRO O DE ACERO 3" xfId="78"/>
    <cellStyle name="ANCLAS,REZONES Y SUS PARTES,DE FUNDICION,DE HIERRO O DE ACERO 4" xfId="79"/>
    <cellStyle name="ANCLAS,REZONES Y SUS PARTES,DE FUNDICION,DE HIERRO O DE ACERO 5" xfId="80"/>
    <cellStyle name="ANCLAS,REZONES Y SUS PARTES,DE FUNDICION,DE HIERRO O DE ACERO 6" xfId="81"/>
    <cellStyle name="ANCLAS,REZONES Y SUS PARTES,DE FUNDICION,DE HIERRO O DE ACERO 7" xfId="82"/>
    <cellStyle name="ANCLAS,REZONES Y SUS PARTES,DE FUNDICION,DE HIERRO O DE ACERO 8" xfId="83"/>
    <cellStyle name="ANCLAS,REZONES Y SUS PARTES,DE FUNDICION,DE HIERRO O DE ACERO 9" xfId="84"/>
    <cellStyle name="ANCLAS,REZONES Y SUS PARTES,DE FUNDICION,DE HIERRO O DE ACERO_Cuadro de Impuestos y Gastos Centroamérica 2" xfId="46"/>
    <cellStyle name="Bad" xfId="7" builtinId="27" customBuiltin="1"/>
    <cellStyle name="Bad 2" xfId="204"/>
    <cellStyle name="Calculation" xfId="11" builtinId="22" customBuiltin="1"/>
    <cellStyle name="Calculation 2" xfId="205"/>
    <cellStyle name="Check Cell" xfId="13" builtinId="23" customBuiltin="1"/>
    <cellStyle name="Check Cell 2" xfId="206"/>
    <cellStyle name="clsAltData" xfId="207"/>
    <cellStyle name="clsAltMRVData" xfId="208"/>
    <cellStyle name="clsBlank" xfId="209"/>
    <cellStyle name="clsColumnHeader" xfId="210"/>
    <cellStyle name="clsData" xfId="211"/>
    <cellStyle name="clsDefault" xfId="212"/>
    <cellStyle name="clsFooter" xfId="213"/>
    <cellStyle name="clsIndexTableData" xfId="214"/>
    <cellStyle name="clsIndexTableHdr" xfId="215"/>
    <cellStyle name="clsIndexTableTitle" xfId="216"/>
    <cellStyle name="clsMRVData" xfId="217"/>
    <cellStyle name="clsReportFooter" xfId="218"/>
    <cellStyle name="clsReportHeader" xfId="219"/>
    <cellStyle name="clsRowHeader" xfId="220"/>
    <cellStyle name="clsRowHeader 2" xfId="221"/>
    <cellStyle name="clsScale" xfId="222"/>
    <cellStyle name="clsSection" xfId="223"/>
    <cellStyle name="Comma 2" xfId="48"/>
    <cellStyle name="Comma 2 2" xfId="224"/>
    <cellStyle name="Comma 2 3" xfId="225"/>
    <cellStyle name="Comma 2 4" xfId="226"/>
    <cellStyle name="Comma 2 5" xfId="227"/>
    <cellStyle name="Comma 3" xfId="49"/>
    <cellStyle name="Comma 3 2" xfId="228"/>
    <cellStyle name="Comma 3 2 2" xfId="229"/>
    <cellStyle name="Comma 3 3" xfId="230"/>
    <cellStyle name="Comma 4" xfId="85"/>
    <cellStyle name="Comma 4 2" xfId="231"/>
    <cellStyle name="Comma 4 2 2" xfId="232"/>
    <cellStyle name="Diseño" xfId="233"/>
    <cellStyle name="Diseño 2" xfId="234"/>
    <cellStyle name="Euro" xfId="86"/>
    <cellStyle name="Euro 2" xfId="87"/>
    <cellStyle name="Euro 3" xfId="88"/>
    <cellStyle name="Excel Built-in Normal" xfId="235"/>
    <cellStyle name="Explanatory Text" xfId="16" builtinId="53" customBuiltin="1"/>
    <cellStyle name="Explanatory Text 2" xfId="236"/>
    <cellStyle name="Good" xfId="6" builtinId="26" customBuiltin="1"/>
    <cellStyle name="Good 2" xfId="237"/>
    <cellStyle name="Header" xfId="89"/>
    <cellStyle name="Heading 1" xfId="2" builtinId="16" customBuiltin="1"/>
    <cellStyle name="Heading 1 2" xfId="238"/>
    <cellStyle name="Heading 2" xfId="3" builtinId="17" customBuiltin="1"/>
    <cellStyle name="Heading 2 2" xfId="239"/>
    <cellStyle name="Heading 3" xfId="4" builtinId="18" customBuiltin="1"/>
    <cellStyle name="Heading 3 2" xfId="240"/>
    <cellStyle name="Heading 4" xfId="5" builtinId="19" customBuiltin="1"/>
    <cellStyle name="Heading 4 2" xfId="241"/>
    <cellStyle name="Hipervínculo 2" xfId="90"/>
    <cellStyle name="Hipervínculo 3" xfId="91"/>
    <cellStyle name="Hipervínculo 4" xfId="92"/>
    <cellStyle name="Hyperlink" xfId="321" builtinId="8"/>
    <cellStyle name="Hyperlink 2" xfId="242"/>
    <cellStyle name="Hyperlink 2 2" xfId="243"/>
    <cellStyle name="Hyperlink 3" xfId="244"/>
    <cellStyle name="imf-one decimal" xfId="93"/>
    <cellStyle name="imf-zero decimal" xfId="94"/>
    <cellStyle name="Input" xfId="9" builtinId="20" customBuiltin="1"/>
    <cellStyle name="Input 2" xfId="245"/>
    <cellStyle name="Linked Cell" xfId="12" builtinId="24" customBuiltin="1"/>
    <cellStyle name="Linked Cell 2" xfId="246"/>
    <cellStyle name="Millares 10" xfId="95"/>
    <cellStyle name="Millares 11" xfId="96"/>
    <cellStyle name="Millares 12" xfId="97"/>
    <cellStyle name="Millares 13" xfId="98"/>
    <cellStyle name="Millares 14" xfId="99"/>
    <cellStyle name="Millares 15" xfId="100"/>
    <cellStyle name="Millares 16" xfId="101"/>
    <cellStyle name="Millares 17" xfId="102"/>
    <cellStyle name="Millares 18" xfId="103"/>
    <cellStyle name="Millares 19" xfId="104"/>
    <cellStyle name="Millares 2" xfId="105"/>
    <cellStyle name="Millares 2 2" xfId="106"/>
    <cellStyle name="Millares 21" xfId="107"/>
    <cellStyle name="Millares 22" xfId="108"/>
    <cellStyle name="Millares 23" xfId="109"/>
    <cellStyle name="Millares 24" xfId="110"/>
    <cellStyle name="Millares 3" xfId="111"/>
    <cellStyle name="Millares 4" xfId="112"/>
    <cellStyle name="Millares 5" xfId="113"/>
    <cellStyle name="Millares 6" xfId="114"/>
    <cellStyle name="Millares 7" xfId="115"/>
    <cellStyle name="Millares 8" xfId="116"/>
    <cellStyle name="Millares 9" xfId="117"/>
    <cellStyle name="Millares_CUENTA 1 2 2" xfId="247"/>
    <cellStyle name="Moneda 2" xfId="248"/>
    <cellStyle name="Neutral" xfId="8" builtinId="28" customBuiltin="1"/>
    <cellStyle name="Neutral 2" xfId="249"/>
    <cellStyle name="Normal" xfId="0" builtinId="0"/>
    <cellStyle name="Normal 10" xfId="45"/>
    <cellStyle name="Normal 10 2" xfId="140"/>
    <cellStyle name="Normal 10 2 2" xfId="250"/>
    <cellStyle name="Normal 10 3" xfId="251"/>
    <cellStyle name="Normal 11" xfId="141"/>
    <cellStyle name="Normal 11 2" xfId="252"/>
    <cellStyle name="Normal 11 2 2" xfId="253"/>
    <cellStyle name="Normal 11 3" xfId="254"/>
    <cellStyle name="Normal 11 3 2" xfId="255"/>
    <cellStyle name="Normal 11 4" xfId="256"/>
    <cellStyle name="Normal 12" xfId="257"/>
    <cellStyle name="Normal 12 2" xfId="258"/>
    <cellStyle name="Normal 12 2 2" xfId="259"/>
    <cellStyle name="Normal 12 3" xfId="260"/>
    <cellStyle name="Normal 13" xfId="261"/>
    <cellStyle name="Normal 13 2" xfId="262"/>
    <cellStyle name="Normal 14" xfId="263"/>
    <cellStyle name="Normal 14 2" xfId="264"/>
    <cellStyle name="Normal 15" xfId="265"/>
    <cellStyle name="Normal 15 2" xfId="266"/>
    <cellStyle name="Normal 16" xfId="267"/>
    <cellStyle name="Normal 16 2" xfId="268"/>
    <cellStyle name="Normal 16 2 2" xfId="269"/>
    <cellStyle name="Normal 17 2" xfId="270"/>
    <cellStyle name="Normal 2" xfId="42"/>
    <cellStyle name="Normal 2 2" xfId="50"/>
    <cellStyle name="Normal 2 2 2" xfId="118"/>
    <cellStyle name="Normal 2 2 3" xfId="119"/>
    <cellStyle name="Normal 2 3" xfId="120"/>
    <cellStyle name="Normal 2 3 2" xfId="271"/>
    <cellStyle name="Normal 2 3 2 2" xfId="272"/>
    <cellStyle name="Normal 2 3 3" xfId="273"/>
    <cellStyle name="Normal 2 4" xfId="121"/>
    <cellStyle name="Normal 2 4 2" xfId="274"/>
    <cellStyle name="Normal 2 5" xfId="122"/>
    <cellStyle name="Normal 2 5 2" xfId="275"/>
    <cellStyle name="Normal 2 6" xfId="123"/>
    <cellStyle name="Normal 3" xfId="43"/>
    <cellStyle name="Normal 3 2" xfId="276"/>
    <cellStyle name="Normal 3 2 2" xfId="277"/>
    <cellStyle name="Normal 3 3" xfId="278"/>
    <cellStyle name="Normal 4" xfId="51"/>
    <cellStyle name="Normal 4 2" xfId="279"/>
    <cellStyle name="Normal 4 3" xfId="280"/>
    <cellStyle name="Normal 5" xfId="124"/>
    <cellStyle name="Normal 5 2" xfId="281"/>
    <cellStyle name="Normal 5 2 2" xfId="282"/>
    <cellStyle name="Normal 5 3" xfId="283"/>
    <cellStyle name="Normal 6" xfId="125"/>
    <cellStyle name="Normal 6 2" xfId="126"/>
    <cellStyle name="Normal 6 3" xfId="127"/>
    <cellStyle name="Normal 6 4" xfId="128"/>
    <cellStyle name="Normal 7" xfId="129"/>
    <cellStyle name="Normal 7 2" xfId="284"/>
    <cellStyle name="Normal 7 2 2" xfId="285"/>
    <cellStyle name="Normal 7 3" xfId="286"/>
    <cellStyle name="Normal 8" xfId="130"/>
    <cellStyle name="Normal 8 2" xfId="131"/>
    <cellStyle name="Normal 8 2 2" xfId="287"/>
    <cellStyle name="Normal 8 3" xfId="132"/>
    <cellStyle name="Normal 8 3 2" xfId="288"/>
    <cellStyle name="Normal 8 3 2 2" xfId="289"/>
    <cellStyle name="Normal 8 3 3" xfId="290"/>
    <cellStyle name="Normal 8 4" xfId="133"/>
    <cellStyle name="Normal 9" xfId="134"/>
    <cellStyle name="Normal 9 2" xfId="291"/>
    <cellStyle name="Normal 9 2 2" xfId="292"/>
    <cellStyle name="Normal 9 3" xfId="293"/>
    <cellStyle name="Normál_212" xfId="294"/>
    <cellStyle name="Normalny_sprawozdania" xfId="295"/>
    <cellStyle name="Note" xfId="15" builtinId="10" customBuiltin="1"/>
    <cellStyle name="Note 2" xfId="296"/>
    <cellStyle name="Note 2 2" xfId="297"/>
    <cellStyle name="Note 2 2 2" xfId="298"/>
    <cellStyle name="Note 2 3" xfId="299"/>
    <cellStyle name="Output" xfId="10" builtinId="21" customBuiltin="1"/>
    <cellStyle name="Output 2" xfId="300"/>
    <cellStyle name="Percent" xfId="53" builtinId="5"/>
    <cellStyle name="Percent 2" xfId="44"/>
    <cellStyle name="Percent 2 2" xfId="301"/>
    <cellStyle name="Percent 2 3" xfId="302"/>
    <cellStyle name="Percent 2 4" xfId="303"/>
    <cellStyle name="Percent 2 5" xfId="304"/>
    <cellStyle name="Percent 2 6" xfId="305"/>
    <cellStyle name="Percent 3" xfId="135"/>
    <cellStyle name="Percent 3 2" xfId="306"/>
    <cellStyle name="Percent 3 2 2" xfId="307"/>
    <cellStyle name="Percent 3 3" xfId="308"/>
    <cellStyle name="Percent 4" xfId="136"/>
    <cellStyle name="Percent 4 2" xfId="309"/>
    <cellStyle name="Percent 5" xfId="142"/>
    <cellStyle name="Percent 5 2" xfId="310"/>
    <cellStyle name="Percent 5 2 2" xfId="311"/>
    <cellStyle name="Percent 6" xfId="312"/>
    <cellStyle name="Percent 6 2" xfId="313"/>
    <cellStyle name="Percent 7" xfId="314"/>
    <cellStyle name="Percent 7 2" xfId="315"/>
    <cellStyle name="Percent 7 2 2" xfId="316"/>
    <cellStyle name="Percent 7 3" xfId="317"/>
    <cellStyle name="Percent 8" xfId="318"/>
    <cellStyle name="percentage difference" xfId="137"/>
    <cellStyle name="Porcentaje 2" xfId="138"/>
    <cellStyle name="Porcentaje 2 2" xfId="139"/>
    <cellStyle name="Porcentual 4" xfId="52"/>
    <cellStyle name="Title" xfId="1" builtinId="15" customBuiltin="1"/>
    <cellStyle name="Total" xfId="17" builtinId="25" customBuiltin="1"/>
    <cellStyle name="Total 2" xfId="319"/>
    <cellStyle name="Warning Text" xfId="14" builtinId="11" customBuiltin="1"/>
    <cellStyle name="Warning Text 2" xfId="320"/>
  </cellStyles>
  <dxfs count="0"/>
  <tableStyles count="0" defaultTableStyle="TableStyleMedium9" defaultPivotStyle="PivotStyleLight16"/>
  <colors>
    <mruColors>
      <color rgb="FF0073BB"/>
      <color rgb="FF85CB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clustered"/>
        <c:varyColors val="0"/>
        <c:ser>
          <c:idx val="0"/>
          <c:order val="0"/>
          <c:tx>
            <c:strRef>
              <c:f>'6.1'!$B$28</c:f>
              <c:strCache>
                <c:ptCount val="1"/>
                <c:pt idx="0">
                  <c:v>Never</c:v>
                </c:pt>
              </c:strCache>
            </c:strRef>
          </c:tx>
          <c:invertIfNegative val="0"/>
          <c:cat>
            <c:strRef>
              <c:f>'6.1'!$C$27:$D$27</c:f>
              <c:strCache>
                <c:ptCount val="2"/>
                <c:pt idx="0">
                  <c:v>OECD</c:v>
                </c:pt>
                <c:pt idx="1">
                  <c:v>LAC</c:v>
                </c:pt>
              </c:strCache>
            </c:strRef>
          </c:cat>
          <c:val>
            <c:numRef>
              <c:f>'6.1'!$C$28:$D$28</c:f>
              <c:numCache>
                <c:formatCode>0.00</c:formatCode>
                <c:ptCount val="2"/>
                <c:pt idx="0">
                  <c:v>0.61984210526315808</c:v>
                </c:pt>
                <c:pt idx="1">
                  <c:v>0.34061415220293723</c:v>
                </c:pt>
              </c:numCache>
            </c:numRef>
          </c:val>
        </c:ser>
        <c:ser>
          <c:idx val="2"/>
          <c:order val="1"/>
          <c:tx>
            <c:strRef>
              <c:f>'6.1'!$B$30</c:f>
              <c:strCache>
                <c:ptCount val="1"/>
                <c:pt idx="0">
                  <c:v>Not justified or unjustified</c:v>
                </c:pt>
              </c:strCache>
            </c:strRef>
          </c:tx>
          <c:invertIfNegative val="0"/>
          <c:cat>
            <c:strRef>
              <c:f>'6.1'!$C$27:$D$27</c:f>
              <c:strCache>
                <c:ptCount val="2"/>
                <c:pt idx="0">
                  <c:v>OECD</c:v>
                </c:pt>
                <c:pt idx="1">
                  <c:v>LAC</c:v>
                </c:pt>
              </c:strCache>
            </c:strRef>
          </c:cat>
          <c:val>
            <c:numRef>
              <c:f>'6.1'!$C$30:$D$30</c:f>
              <c:numCache>
                <c:formatCode>0.00</c:formatCode>
                <c:ptCount val="2"/>
                <c:pt idx="0">
                  <c:v>0.3086315789473682</c:v>
                </c:pt>
                <c:pt idx="1">
                  <c:v>0.45970627503337791</c:v>
                </c:pt>
              </c:numCache>
            </c:numRef>
          </c:val>
        </c:ser>
        <c:ser>
          <c:idx val="1"/>
          <c:order val="2"/>
          <c:tx>
            <c:strRef>
              <c:f>'6.1'!$B$29</c:f>
              <c:strCache>
                <c:ptCount val="1"/>
                <c:pt idx="0">
                  <c:v>Justified</c:v>
                </c:pt>
              </c:strCache>
            </c:strRef>
          </c:tx>
          <c:invertIfNegative val="0"/>
          <c:cat>
            <c:strRef>
              <c:f>'6.1'!$C$27:$D$27</c:f>
              <c:strCache>
                <c:ptCount val="2"/>
                <c:pt idx="0">
                  <c:v>OECD</c:v>
                </c:pt>
                <c:pt idx="1">
                  <c:v>LAC</c:v>
                </c:pt>
              </c:strCache>
            </c:strRef>
          </c:cat>
          <c:val>
            <c:numRef>
              <c:f>'6.1'!$C$29:$D$29</c:f>
              <c:numCache>
                <c:formatCode>0.00</c:formatCode>
                <c:ptCount val="2"/>
                <c:pt idx="0">
                  <c:v>7.1526315789473702E-2</c:v>
                </c:pt>
                <c:pt idx="1">
                  <c:v>0.19967957276368489</c:v>
                </c:pt>
              </c:numCache>
            </c:numRef>
          </c:val>
        </c:ser>
        <c:dLbls>
          <c:showLegendKey val="0"/>
          <c:showVal val="0"/>
          <c:showCatName val="0"/>
          <c:showSerName val="0"/>
          <c:showPercent val="0"/>
          <c:showBubbleSize val="0"/>
        </c:dLbls>
        <c:gapWidth val="150"/>
        <c:axId val="215748992"/>
        <c:axId val="215750528"/>
      </c:barChart>
      <c:catAx>
        <c:axId val="215748992"/>
        <c:scaling>
          <c:orientation val="minMax"/>
        </c:scaling>
        <c:delete val="0"/>
        <c:axPos val="b"/>
        <c:majorTickMark val="out"/>
        <c:minorTickMark val="none"/>
        <c:tickLblPos val="nextTo"/>
        <c:crossAx val="215750528"/>
        <c:crosses val="autoZero"/>
        <c:auto val="1"/>
        <c:lblAlgn val="ctr"/>
        <c:lblOffset val="100"/>
        <c:noMultiLvlLbl val="0"/>
      </c:catAx>
      <c:valAx>
        <c:axId val="215750528"/>
        <c:scaling>
          <c:orientation val="minMax"/>
        </c:scaling>
        <c:delete val="0"/>
        <c:axPos val="l"/>
        <c:title>
          <c:tx>
            <c:rich>
              <a:bodyPr rot="-5400000" vert="horz"/>
              <a:lstStyle/>
              <a:p>
                <a:pPr>
                  <a:defRPr b="0"/>
                </a:pPr>
                <a:r>
                  <a:rPr lang="en-US" sz="1000" b="0">
                    <a:effectLst/>
                    <a:latin typeface="Calibri"/>
                    <a:ea typeface="Times New Roman"/>
                    <a:cs typeface="Times New Roman"/>
                  </a:rPr>
                  <a:t>Percentage of respondents</a:t>
                </a:r>
              </a:p>
            </c:rich>
          </c:tx>
          <c:overlay val="0"/>
        </c:title>
        <c:numFmt formatCode="0%" sourceLinked="0"/>
        <c:majorTickMark val="out"/>
        <c:minorTickMark val="none"/>
        <c:tickLblPos val="nextTo"/>
        <c:crossAx val="215748992"/>
        <c:crosses val="autoZero"/>
        <c:crossBetween val="between"/>
      </c:valAx>
      <c:spPr>
        <a:ln>
          <a:noFill/>
        </a:ln>
      </c:spPr>
    </c:plotArea>
    <c:legend>
      <c:legendPos val="b"/>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clustered"/>
        <c:varyColors val="0"/>
        <c:ser>
          <c:idx val="0"/>
          <c:order val="0"/>
          <c:invertIfNegative val="0"/>
          <c:cat>
            <c:strRef>
              <c:f>'6.2'!$B$24:$B$45</c:f>
              <c:strCache>
                <c:ptCount val="22"/>
                <c:pt idx="0">
                  <c:v>GUY</c:v>
                </c:pt>
                <c:pt idx="1">
                  <c:v>COL</c:v>
                </c:pt>
                <c:pt idx="2">
                  <c:v>NIC</c:v>
                </c:pt>
                <c:pt idx="3">
                  <c:v>PRY</c:v>
                </c:pt>
                <c:pt idx="4">
                  <c:v>BLZ</c:v>
                </c:pt>
                <c:pt idx="5">
                  <c:v>ECU</c:v>
                </c:pt>
                <c:pt idx="6">
                  <c:v>JAM</c:v>
                </c:pt>
                <c:pt idx="7">
                  <c:v>BOL</c:v>
                </c:pt>
                <c:pt idx="8">
                  <c:v>URU</c:v>
                </c:pt>
                <c:pt idx="9">
                  <c:v>MEX</c:v>
                </c:pt>
                <c:pt idx="10">
                  <c:v>PER</c:v>
                </c:pt>
                <c:pt idx="11">
                  <c:v>BRA</c:v>
                </c:pt>
                <c:pt idx="12">
                  <c:v>ARG</c:v>
                </c:pt>
                <c:pt idx="13">
                  <c:v>CHL</c:v>
                </c:pt>
                <c:pt idx="14">
                  <c:v>HON</c:v>
                </c:pt>
                <c:pt idx="15">
                  <c:v>CRI</c:v>
                </c:pt>
                <c:pt idx="16">
                  <c:v>DOM</c:v>
                </c:pt>
                <c:pt idx="17">
                  <c:v>GUA</c:v>
                </c:pt>
                <c:pt idx="18">
                  <c:v>PAN</c:v>
                </c:pt>
                <c:pt idx="19">
                  <c:v>SAL</c:v>
                </c:pt>
                <c:pt idx="20">
                  <c:v>VEN</c:v>
                </c:pt>
                <c:pt idx="21">
                  <c:v>TTO</c:v>
                </c:pt>
              </c:strCache>
            </c:strRef>
          </c:cat>
          <c:val>
            <c:numRef>
              <c:f>'6.2'!$C$24:$C$45</c:f>
              <c:numCache>
                <c:formatCode>General</c:formatCode>
                <c:ptCount val="22"/>
                <c:pt idx="0">
                  <c:v>0.4731296026614904</c:v>
                </c:pt>
                <c:pt idx="1">
                  <c:v>0.43535355917743168</c:v>
                </c:pt>
                <c:pt idx="2">
                  <c:v>0.3456972885979897</c:v>
                </c:pt>
                <c:pt idx="3">
                  <c:v>0.33298966113538231</c:v>
                </c:pt>
                <c:pt idx="4">
                  <c:v>0.29736210360126292</c:v>
                </c:pt>
                <c:pt idx="5">
                  <c:v>0.28822979190322318</c:v>
                </c:pt>
                <c:pt idx="6">
                  <c:v>0.26484747344993509</c:v>
                </c:pt>
                <c:pt idx="7">
                  <c:v>0.25891895598782999</c:v>
                </c:pt>
                <c:pt idx="8">
                  <c:v>0.25529958211416631</c:v>
                </c:pt>
                <c:pt idx="9">
                  <c:v>0.25517812555947805</c:v>
                </c:pt>
                <c:pt idx="10">
                  <c:v>0.25191486326490981</c:v>
                </c:pt>
                <c:pt idx="11">
                  <c:v>0.21897815332675988</c:v>
                </c:pt>
                <c:pt idx="12">
                  <c:v>0.20787213882799072</c:v>
                </c:pt>
                <c:pt idx="13">
                  <c:v>0.20460700392990624</c:v>
                </c:pt>
                <c:pt idx="14">
                  <c:v>0.20179364120252649</c:v>
                </c:pt>
                <c:pt idx="15">
                  <c:v>0.15164622374301259</c:v>
                </c:pt>
                <c:pt idx="16">
                  <c:v>0.13557785830520994</c:v>
                </c:pt>
                <c:pt idx="17">
                  <c:v>0.10016693647358878</c:v>
                </c:pt>
                <c:pt idx="18">
                  <c:v>9.5788610086674539E-2</c:v>
                </c:pt>
                <c:pt idx="19">
                  <c:v>9.0277767482350293E-2</c:v>
                </c:pt>
                <c:pt idx="20">
                  <c:v>8.4120993066682859E-2</c:v>
                </c:pt>
                <c:pt idx="21">
                  <c:v>5.1666657472125399E-2</c:v>
                </c:pt>
              </c:numCache>
            </c:numRef>
          </c:val>
        </c:ser>
        <c:dLbls>
          <c:showLegendKey val="0"/>
          <c:showVal val="0"/>
          <c:showCatName val="0"/>
          <c:showSerName val="0"/>
          <c:showPercent val="0"/>
          <c:showBubbleSize val="0"/>
        </c:dLbls>
        <c:gapWidth val="150"/>
        <c:axId val="216079360"/>
        <c:axId val="216081152"/>
      </c:barChart>
      <c:catAx>
        <c:axId val="216079360"/>
        <c:scaling>
          <c:orientation val="minMax"/>
        </c:scaling>
        <c:delete val="0"/>
        <c:axPos val="b"/>
        <c:majorTickMark val="out"/>
        <c:minorTickMark val="none"/>
        <c:tickLblPos val="nextTo"/>
        <c:crossAx val="216081152"/>
        <c:crosses val="autoZero"/>
        <c:auto val="1"/>
        <c:lblAlgn val="ctr"/>
        <c:lblOffset val="100"/>
        <c:noMultiLvlLbl val="0"/>
      </c:catAx>
      <c:valAx>
        <c:axId val="216081152"/>
        <c:scaling>
          <c:orientation val="minMax"/>
        </c:scaling>
        <c:delete val="0"/>
        <c:axPos val="l"/>
        <c:title>
          <c:tx>
            <c:rich>
              <a:bodyPr rot="-5400000" vert="horz"/>
              <a:lstStyle/>
              <a:p>
                <a:pPr>
                  <a:defRPr b="0"/>
                </a:pPr>
                <a:r>
                  <a:rPr lang="en-US" sz="1000" b="0">
                    <a:effectLst/>
                    <a:latin typeface="Calibri"/>
                    <a:ea typeface="Times New Roman"/>
                    <a:cs typeface="Times New Roman"/>
                  </a:rPr>
                  <a:t>Percentage of respondents</a:t>
                </a:r>
              </a:p>
            </c:rich>
          </c:tx>
          <c:overlay val="0"/>
        </c:title>
        <c:numFmt formatCode="0%" sourceLinked="0"/>
        <c:majorTickMark val="out"/>
        <c:minorTickMark val="none"/>
        <c:tickLblPos val="nextTo"/>
        <c:crossAx val="216079360"/>
        <c:crosses val="autoZero"/>
        <c:crossBetween val="between"/>
      </c:valAx>
    </c:plotArea>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pPr>
              <a:solidFill>
                <a:schemeClr val="tx1">
                  <a:lumMod val="65000"/>
                  <a:lumOff val="35000"/>
                </a:schemeClr>
              </a:solidFill>
              <a:ln>
                <a:solidFill>
                  <a:schemeClr val="tx1"/>
                </a:solidFill>
              </a:ln>
            </c:spPr>
          </c:marker>
          <c:dLbls>
            <c:dLbl>
              <c:idx val="0"/>
              <c:tx>
                <c:strRef>
                  <c:f>'6.3'!$A$24</c:f>
                  <c:strCache>
                    <c:ptCount val="1"/>
                    <c:pt idx="0">
                      <c:v>ARG</c:v>
                    </c:pt>
                  </c:strCache>
                </c:strRef>
              </c:tx>
              <c:dLblPos val="l"/>
              <c:showLegendKey val="0"/>
              <c:showVal val="1"/>
              <c:showCatName val="0"/>
              <c:showSerName val="0"/>
              <c:showPercent val="0"/>
              <c:showBubbleSize val="0"/>
            </c:dLbl>
            <c:dLbl>
              <c:idx val="1"/>
              <c:tx>
                <c:strRef>
                  <c:f>'6.3'!$A$25</c:f>
                  <c:strCache>
                    <c:ptCount val="1"/>
                    <c:pt idx="0">
                      <c:v>BRA</c:v>
                    </c:pt>
                  </c:strCache>
                </c:strRef>
              </c:tx>
              <c:dLblPos val="l"/>
              <c:showLegendKey val="0"/>
              <c:showVal val="1"/>
              <c:showCatName val="0"/>
              <c:showSerName val="0"/>
              <c:showPercent val="0"/>
              <c:showBubbleSize val="0"/>
            </c:dLbl>
            <c:dLbl>
              <c:idx val="2"/>
              <c:tx>
                <c:strRef>
                  <c:f>'6.3'!$A$26</c:f>
                  <c:strCache>
                    <c:ptCount val="1"/>
                    <c:pt idx="0">
                      <c:v>CHL</c:v>
                    </c:pt>
                  </c:strCache>
                </c:strRef>
              </c:tx>
              <c:dLblPos val="l"/>
              <c:showLegendKey val="0"/>
              <c:showVal val="1"/>
              <c:showCatName val="0"/>
              <c:showSerName val="0"/>
              <c:showPercent val="0"/>
              <c:showBubbleSize val="0"/>
            </c:dLbl>
            <c:dLbl>
              <c:idx val="3"/>
              <c:tx>
                <c:strRef>
                  <c:f>'6.3'!$A$27</c:f>
                  <c:strCache>
                    <c:ptCount val="1"/>
                    <c:pt idx="0">
                      <c:v>COL</c:v>
                    </c:pt>
                  </c:strCache>
                </c:strRef>
              </c:tx>
              <c:dLblPos val="r"/>
              <c:showLegendKey val="0"/>
              <c:showVal val="1"/>
              <c:showCatName val="0"/>
              <c:showSerName val="0"/>
              <c:showPercent val="0"/>
              <c:showBubbleSize val="0"/>
            </c:dLbl>
            <c:dLbl>
              <c:idx val="4"/>
              <c:tx>
                <c:strRef>
                  <c:f>'6.3'!$A$28</c:f>
                  <c:strCache>
                    <c:ptCount val="1"/>
                    <c:pt idx="0">
                      <c:v>CRI</c:v>
                    </c:pt>
                  </c:strCache>
                </c:strRef>
              </c:tx>
              <c:dLblPos val="l"/>
              <c:showLegendKey val="0"/>
              <c:showVal val="1"/>
              <c:showCatName val="0"/>
              <c:showSerName val="0"/>
              <c:showPercent val="0"/>
              <c:showBubbleSize val="0"/>
            </c:dLbl>
            <c:dLbl>
              <c:idx val="5"/>
              <c:tx>
                <c:strRef>
                  <c:f>'6.3'!$A$29</c:f>
                  <c:strCache>
                    <c:ptCount val="1"/>
                    <c:pt idx="0">
                      <c:v>MEX</c:v>
                    </c:pt>
                  </c:strCache>
                </c:strRef>
              </c:tx>
              <c:dLblPos val="r"/>
              <c:showLegendKey val="0"/>
              <c:showVal val="1"/>
              <c:showCatName val="0"/>
              <c:showSerName val="0"/>
              <c:showPercent val="0"/>
              <c:showBubbleSize val="0"/>
            </c:dLbl>
            <c:dLbl>
              <c:idx val="6"/>
              <c:tx>
                <c:strRef>
                  <c:f>'6.3'!$A$30</c:f>
                  <c:strCache>
                    <c:ptCount val="1"/>
                    <c:pt idx="0">
                      <c:v>PER</c:v>
                    </c:pt>
                  </c:strCache>
                </c:strRef>
              </c:tx>
              <c:dLblPos val="r"/>
              <c:showLegendKey val="0"/>
              <c:showVal val="1"/>
              <c:showCatName val="0"/>
              <c:showSerName val="0"/>
              <c:showPercent val="0"/>
              <c:showBubbleSize val="0"/>
            </c:dLbl>
            <c:dLbl>
              <c:idx val="7"/>
              <c:tx>
                <c:strRef>
                  <c:f>'6.3'!$A$31</c:f>
                  <c:strCache>
                    <c:ptCount val="1"/>
                    <c:pt idx="0">
                      <c:v>URU</c:v>
                    </c:pt>
                  </c:strCache>
                </c:strRef>
              </c:tx>
              <c:dLblPos val="l"/>
              <c:showLegendKey val="0"/>
              <c:showVal val="1"/>
              <c:showCatName val="0"/>
              <c:showSerName val="0"/>
              <c:showPercent val="0"/>
              <c:showBubbleSize val="0"/>
            </c:dLbl>
            <c:dLblPos val="l"/>
            <c:showLegendKey val="0"/>
            <c:showVal val="1"/>
            <c:showCatName val="0"/>
            <c:showSerName val="0"/>
            <c:showPercent val="0"/>
            <c:showBubbleSize val="0"/>
            <c:showLeaderLines val="0"/>
          </c:dLbls>
          <c:xVal>
            <c:numRef>
              <c:f>'6.3'!$B$24:$B$31</c:f>
              <c:numCache>
                <c:formatCode>0.000</c:formatCode>
                <c:ptCount val="8"/>
                <c:pt idx="0">
                  <c:v>-0.39185852061280402</c:v>
                </c:pt>
                <c:pt idx="1">
                  <c:v>3.2459887545904862</c:v>
                </c:pt>
                <c:pt idx="2">
                  <c:v>0.38137853107081315</c:v>
                </c:pt>
                <c:pt idx="3">
                  <c:v>0.89871893277291415</c:v>
                </c:pt>
                <c:pt idx="4">
                  <c:v>6.5985449340518643E-2</c:v>
                </c:pt>
                <c:pt idx="5">
                  <c:v>-1.3380903659265742</c:v>
                </c:pt>
                <c:pt idx="6">
                  <c:v>0.26347236382325667</c:v>
                </c:pt>
                <c:pt idx="7">
                  <c:v>-1.6205825476235134</c:v>
                </c:pt>
              </c:numCache>
            </c:numRef>
          </c:xVal>
          <c:yVal>
            <c:numRef>
              <c:f>'6.3'!$C$24:$C$31</c:f>
              <c:numCache>
                <c:formatCode>0.000</c:formatCode>
                <c:ptCount val="8"/>
                <c:pt idx="0">
                  <c:v>0.71814201394024635</c:v>
                </c:pt>
                <c:pt idx="1">
                  <c:v>3.144197674099892</c:v>
                </c:pt>
                <c:pt idx="2">
                  <c:v>1.373337443345731</c:v>
                </c:pt>
                <c:pt idx="3">
                  <c:v>1.3793356780890129</c:v>
                </c:pt>
                <c:pt idx="4">
                  <c:v>2.6031890355708471</c:v>
                </c:pt>
                <c:pt idx="5">
                  <c:v>-2.6370621036378914</c:v>
                </c:pt>
                <c:pt idx="6">
                  <c:v>1.862955294004029</c:v>
                </c:pt>
                <c:pt idx="7">
                  <c:v>3.4169471437835064</c:v>
                </c:pt>
              </c:numCache>
            </c:numRef>
          </c:yVal>
          <c:smooth val="0"/>
        </c:ser>
        <c:ser>
          <c:idx val="1"/>
          <c:order val="1"/>
          <c:spPr>
            <a:ln w="28575">
              <a:noFill/>
            </a:ln>
          </c:spPr>
          <c:marker>
            <c:symbol val="none"/>
          </c:marker>
          <c:trendline>
            <c:spPr>
              <a:ln w="19050">
                <a:solidFill>
                  <a:schemeClr val="tx1"/>
                </a:solidFill>
              </a:ln>
            </c:spPr>
            <c:trendlineType val="linear"/>
            <c:dispRSqr val="0"/>
            <c:dispEq val="0"/>
          </c:trendline>
          <c:xVal>
            <c:numRef>
              <c:f>'6.3'!$D$24:$D$31</c:f>
              <c:numCache>
                <c:formatCode>General</c:formatCode>
                <c:ptCount val="8"/>
                <c:pt idx="0">
                  <c:v>1</c:v>
                </c:pt>
                <c:pt idx="1">
                  <c:v>2</c:v>
                </c:pt>
                <c:pt idx="2">
                  <c:v>3</c:v>
                </c:pt>
                <c:pt idx="3">
                  <c:v>4</c:v>
                </c:pt>
                <c:pt idx="4">
                  <c:v>-1</c:v>
                </c:pt>
                <c:pt idx="5">
                  <c:v>-2</c:v>
                </c:pt>
                <c:pt idx="6">
                  <c:v>-3</c:v>
                </c:pt>
                <c:pt idx="7">
                  <c:v>-4</c:v>
                </c:pt>
              </c:numCache>
            </c:numRef>
          </c:xVal>
          <c:yVal>
            <c:numRef>
              <c:f>'6.3'!$E$24:$E$31</c:f>
              <c:numCache>
                <c:formatCode>General</c:formatCode>
                <c:ptCount val="8"/>
                <c:pt idx="0">
                  <c:v>1</c:v>
                </c:pt>
                <c:pt idx="1">
                  <c:v>2</c:v>
                </c:pt>
                <c:pt idx="2">
                  <c:v>3</c:v>
                </c:pt>
                <c:pt idx="3">
                  <c:v>4</c:v>
                </c:pt>
                <c:pt idx="4">
                  <c:v>-1</c:v>
                </c:pt>
                <c:pt idx="5">
                  <c:v>-2</c:v>
                </c:pt>
                <c:pt idx="6">
                  <c:v>-3</c:v>
                </c:pt>
                <c:pt idx="7">
                  <c:v>-4</c:v>
                </c:pt>
              </c:numCache>
            </c:numRef>
          </c:yVal>
          <c:smooth val="0"/>
        </c:ser>
        <c:dLbls>
          <c:showLegendKey val="0"/>
          <c:showVal val="0"/>
          <c:showCatName val="0"/>
          <c:showSerName val="0"/>
          <c:showPercent val="0"/>
          <c:showBubbleSize val="0"/>
        </c:dLbls>
        <c:axId val="216127744"/>
        <c:axId val="217469312"/>
      </c:scatterChart>
      <c:valAx>
        <c:axId val="216127744"/>
        <c:scaling>
          <c:orientation val="minMax"/>
        </c:scaling>
        <c:delete val="0"/>
        <c:axPos val="b"/>
        <c:title>
          <c:tx>
            <c:rich>
              <a:bodyPr/>
              <a:lstStyle/>
              <a:p>
                <a:pPr>
                  <a:defRPr/>
                </a:pPr>
                <a:r>
                  <a:rPr lang="en-US"/>
                  <a:t>Adjusted primary balance in 2000 (as a percentage of GDP)</a:t>
                </a:r>
              </a:p>
            </c:rich>
          </c:tx>
          <c:layout>
            <c:manualLayout>
              <c:xMode val="edge"/>
              <c:yMode val="edge"/>
              <c:x val="0.15200589970501474"/>
              <c:y val="0.91638421054879293"/>
            </c:manualLayout>
          </c:layout>
          <c:overlay val="0"/>
        </c:title>
        <c:numFmt formatCode="0" sourceLinked="0"/>
        <c:majorTickMark val="out"/>
        <c:minorTickMark val="none"/>
        <c:tickLblPos val="nextTo"/>
        <c:crossAx val="217469312"/>
        <c:crosses val="autoZero"/>
        <c:crossBetween val="midCat"/>
      </c:valAx>
      <c:valAx>
        <c:axId val="217469312"/>
        <c:scaling>
          <c:orientation val="minMax"/>
          <c:min val="-4"/>
        </c:scaling>
        <c:delete val="0"/>
        <c:axPos val="l"/>
        <c:title>
          <c:tx>
            <c:rich>
              <a:bodyPr rot="-5400000" vert="horz"/>
              <a:lstStyle/>
              <a:p>
                <a:pPr>
                  <a:defRPr/>
                </a:pPr>
                <a:r>
                  <a:rPr lang="en-US"/>
                  <a:t>Adjusted primary balance in 2007</a:t>
                </a:r>
              </a:p>
              <a:p>
                <a:pPr>
                  <a:defRPr/>
                </a:pPr>
                <a:r>
                  <a:rPr lang="en-US"/>
                  <a:t>(as a percentage of GDP)</a:t>
                </a:r>
              </a:p>
            </c:rich>
          </c:tx>
          <c:layout>
            <c:manualLayout>
              <c:xMode val="edge"/>
              <c:yMode val="edge"/>
              <c:x val="0"/>
              <c:y val="9.8152373983763058E-2"/>
            </c:manualLayout>
          </c:layout>
          <c:overlay val="0"/>
        </c:title>
        <c:numFmt formatCode="0" sourceLinked="0"/>
        <c:majorTickMark val="out"/>
        <c:minorTickMark val="none"/>
        <c:tickLblPos val="nextTo"/>
        <c:crossAx val="216127744"/>
        <c:crossesAt val="0"/>
        <c:crossBetween val="midCat"/>
      </c:valAx>
    </c:plotArea>
    <c:plotVisOnly val="1"/>
    <c:dispBlanksAs val="gap"/>
    <c:showDLblsOverMax val="0"/>
  </c:chart>
  <c:spPr>
    <a:ln>
      <a:noFill/>
    </a:ln>
  </c:spPr>
  <c:txPr>
    <a:bodyPr/>
    <a:lstStyle/>
    <a:p>
      <a:pPr>
        <a:defRPr sz="1000" b="0">
          <a:latin typeface="Times New Roman" panose="02020603050405020304" pitchFamily="18" charset="0"/>
          <a:cs typeface="Times New Roman" panose="02020603050405020304" pitchFamily="18"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stacked"/>
        <c:varyColors val="0"/>
        <c:ser>
          <c:idx val="0"/>
          <c:order val="0"/>
          <c:tx>
            <c:strRef>
              <c:f>'6.4'!$C$35</c:f>
              <c:strCache>
                <c:ptCount val="1"/>
                <c:pt idx="0">
                  <c:v>Non-contributory pension</c:v>
                </c:pt>
              </c:strCache>
            </c:strRef>
          </c:tx>
          <c:invertIfNegative val="0"/>
          <c:cat>
            <c:strRef>
              <c:f>'6.4'!$B$36:$B$38</c:f>
              <c:strCache>
                <c:ptCount val="3"/>
                <c:pt idx="0">
                  <c:v>Spending without reform 2010</c:v>
                </c:pt>
                <c:pt idx="1">
                  <c:v>Universal coverage spending 2010</c:v>
                </c:pt>
                <c:pt idx="2">
                  <c:v>Universal coverage spending 2050</c:v>
                </c:pt>
              </c:strCache>
            </c:strRef>
          </c:cat>
          <c:val>
            <c:numRef>
              <c:f>'6.4'!$C$36:$C$38</c:f>
              <c:numCache>
                <c:formatCode>0.0%</c:formatCode>
                <c:ptCount val="3"/>
                <c:pt idx="0">
                  <c:v>4.0000000000000001E-3</c:v>
                </c:pt>
                <c:pt idx="1">
                  <c:v>6.7347568429275782E-3</c:v>
                </c:pt>
                <c:pt idx="2">
                  <c:v>6.6089630205178095E-3</c:v>
                </c:pt>
              </c:numCache>
            </c:numRef>
          </c:val>
        </c:ser>
        <c:ser>
          <c:idx val="1"/>
          <c:order val="1"/>
          <c:tx>
            <c:strRef>
              <c:f>'6.4'!$D$35</c:f>
              <c:strCache>
                <c:ptCount val="1"/>
                <c:pt idx="0">
                  <c:v>Contribution subsidies</c:v>
                </c:pt>
              </c:strCache>
            </c:strRef>
          </c:tx>
          <c:invertIfNegative val="0"/>
          <c:cat>
            <c:strRef>
              <c:f>'6.4'!$B$36:$B$38</c:f>
              <c:strCache>
                <c:ptCount val="3"/>
                <c:pt idx="0">
                  <c:v>Spending without reform 2010</c:v>
                </c:pt>
                <c:pt idx="1">
                  <c:v>Universal coverage spending 2010</c:v>
                </c:pt>
                <c:pt idx="2">
                  <c:v>Universal coverage spending 2050</c:v>
                </c:pt>
              </c:strCache>
            </c:strRef>
          </c:cat>
          <c:val>
            <c:numRef>
              <c:f>'6.4'!$D$36:$D$38</c:f>
              <c:numCache>
                <c:formatCode>0.0%</c:formatCode>
                <c:ptCount val="3"/>
                <c:pt idx="1">
                  <c:v>3.8731060007498436E-3</c:v>
                </c:pt>
                <c:pt idx="2">
                  <c:v>7.2212241627810899E-3</c:v>
                </c:pt>
              </c:numCache>
            </c:numRef>
          </c:val>
        </c:ser>
        <c:dLbls>
          <c:showLegendKey val="0"/>
          <c:showVal val="0"/>
          <c:showCatName val="0"/>
          <c:showSerName val="0"/>
          <c:showPercent val="0"/>
          <c:showBubbleSize val="0"/>
        </c:dLbls>
        <c:gapWidth val="150"/>
        <c:overlap val="100"/>
        <c:axId val="219949696"/>
        <c:axId val="219984256"/>
      </c:barChart>
      <c:catAx>
        <c:axId val="219949696"/>
        <c:scaling>
          <c:orientation val="minMax"/>
        </c:scaling>
        <c:delete val="0"/>
        <c:axPos val="b"/>
        <c:majorTickMark val="out"/>
        <c:minorTickMark val="none"/>
        <c:tickLblPos val="nextTo"/>
        <c:crossAx val="219984256"/>
        <c:crosses val="autoZero"/>
        <c:auto val="1"/>
        <c:lblAlgn val="ctr"/>
        <c:lblOffset val="100"/>
        <c:noMultiLvlLbl val="0"/>
      </c:catAx>
      <c:valAx>
        <c:axId val="219984256"/>
        <c:scaling>
          <c:orientation val="minMax"/>
        </c:scaling>
        <c:delete val="0"/>
        <c:axPos val="l"/>
        <c:title>
          <c:tx>
            <c:rich>
              <a:bodyPr rot="-5400000" vert="horz"/>
              <a:lstStyle/>
              <a:p>
                <a:pPr>
                  <a:defRPr b="0"/>
                </a:pPr>
                <a:r>
                  <a:rPr lang="en-US" sz="1000" b="0">
                    <a:effectLst/>
                    <a:latin typeface="Calibri"/>
                    <a:ea typeface="Times New Roman"/>
                    <a:cs typeface="Times New Roman"/>
                  </a:rPr>
                  <a:t>Percentage of GDP</a:t>
                </a:r>
              </a:p>
            </c:rich>
          </c:tx>
          <c:overlay val="0"/>
        </c:title>
        <c:numFmt formatCode="0.0%" sourceLinked="1"/>
        <c:majorTickMark val="out"/>
        <c:minorTickMark val="none"/>
        <c:tickLblPos val="nextTo"/>
        <c:crossAx val="219949696"/>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0719685039370079"/>
          <c:y val="2.6677681683232219E-2"/>
          <c:w val="0.870580927384077"/>
          <c:h val="0.6730839464739039"/>
        </c:manualLayout>
      </c:layout>
      <c:barChart>
        <c:barDir val="col"/>
        <c:grouping val="clustered"/>
        <c:varyColors val="0"/>
        <c:ser>
          <c:idx val="0"/>
          <c:order val="0"/>
          <c:tx>
            <c:v>Current 2010</c:v>
          </c:tx>
          <c:invertIfNegative val="0"/>
          <c:cat>
            <c:strRef>
              <c:f>'6.5'!$B$26:$B$40</c:f>
              <c:strCache>
                <c:ptCount val="15"/>
                <c:pt idx="0">
                  <c:v>ARG</c:v>
                </c:pt>
                <c:pt idx="1">
                  <c:v>BOL</c:v>
                </c:pt>
                <c:pt idx="2">
                  <c:v>BRA</c:v>
                </c:pt>
                <c:pt idx="3">
                  <c:v>CHL</c:v>
                </c:pt>
                <c:pt idx="4">
                  <c:v>COL</c:v>
                </c:pt>
                <c:pt idx="5">
                  <c:v>CRI</c:v>
                </c:pt>
                <c:pt idx="6">
                  <c:v>ECU</c:v>
                </c:pt>
                <c:pt idx="7">
                  <c:v>SLV</c:v>
                </c:pt>
                <c:pt idx="8">
                  <c:v>MEX</c:v>
                </c:pt>
                <c:pt idx="9">
                  <c:v>PAN</c:v>
                </c:pt>
                <c:pt idx="10">
                  <c:v>PRY</c:v>
                </c:pt>
                <c:pt idx="11">
                  <c:v>PER</c:v>
                </c:pt>
                <c:pt idx="12">
                  <c:v>DOM</c:v>
                </c:pt>
                <c:pt idx="13">
                  <c:v>URY</c:v>
                </c:pt>
                <c:pt idx="14">
                  <c:v>VEN</c:v>
                </c:pt>
              </c:strCache>
            </c:strRef>
          </c:cat>
          <c:val>
            <c:numRef>
              <c:f>'6.5'!$C$26:$C$40</c:f>
              <c:numCache>
                <c:formatCode>0.0%</c:formatCode>
                <c:ptCount val="15"/>
                <c:pt idx="0">
                  <c:v>2.3E-3</c:v>
                </c:pt>
                <c:pt idx="1">
                  <c:v>1.0571905221583251E-2</c:v>
                </c:pt>
                <c:pt idx="2">
                  <c:v>1.23E-2</c:v>
                </c:pt>
                <c:pt idx="3">
                  <c:v>8.9999999999999993E-3</c:v>
                </c:pt>
                <c:pt idx="4">
                  <c:v>1.9000000000000001E-4</c:v>
                </c:pt>
                <c:pt idx="5">
                  <c:v>1.8E-3</c:v>
                </c:pt>
                <c:pt idx="6">
                  <c:v>3.112785030221069E-3</c:v>
                </c:pt>
                <c:pt idx="7">
                  <c:v>3.5850797416633716E-4</c:v>
                </c:pt>
                <c:pt idx="8">
                  <c:v>1.0904343325765999E-3</c:v>
                </c:pt>
                <c:pt idx="9">
                  <c:v>3.0809908466562846E-3</c:v>
                </c:pt>
                <c:pt idx="10">
                  <c:v>1.1757088544635036E-3</c:v>
                </c:pt>
                <c:pt idx="11">
                  <c:v>7.4243792789219459E-4</c:v>
                </c:pt>
                <c:pt idx="13">
                  <c:v>6.1999999999999998E-3</c:v>
                </c:pt>
              </c:numCache>
            </c:numRef>
          </c:val>
        </c:ser>
        <c:ser>
          <c:idx val="1"/>
          <c:order val="1"/>
          <c:tx>
            <c:v>Inflation 2050</c:v>
          </c:tx>
          <c:invertIfNegative val="0"/>
          <c:cat>
            <c:strRef>
              <c:f>'6.5'!$B$26:$B$40</c:f>
              <c:strCache>
                <c:ptCount val="15"/>
                <c:pt idx="0">
                  <c:v>ARG</c:v>
                </c:pt>
                <c:pt idx="1">
                  <c:v>BOL</c:v>
                </c:pt>
                <c:pt idx="2">
                  <c:v>BRA</c:v>
                </c:pt>
                <c:pt idx="3">
                  <c:v>CHL</c:v>
                </c:pt>
                <c:pt idx="4">
                  <c:v>COL</c:v>
                </c:pt>
                <c:pt idx="5">
                  <c:v>CRI</c:v>
                </c:pt>
                <c:pt idx="6">
                  <c:v>ECU</c:v>
                </c:pt>
                <c:pt idx="7">
                  <c:v>SLV</c:v>
                </c:pt>
                <c:pt idx="8">
                  <c:v>MEX</c:v>
                </c:pt>
                <c:pt idx="9">
                  <c:v>PAN</c:v>
                </c:pt>
                <c:pt idx="10">
                  <c:v>PRY</c:v>
                </c:pt>
                <c:pt idx="11">
                  <c:v>PER</c:v>
                </c:pt>
                <c:pt idx="12">
                  <c:v>DOM</c:v>
                </c:pt>
                <c:pt idx="13">
                  <c:v>URY</c:v>
                </c:pt>
                <c:pt idx="14">
                  <c:v>VEN</c:v>
                </c:pt>
              </c:strCache>
            </c:strRef>
          </c:cat>
          <c:val>
            <c:numRef>
              <c:f>'6.5'!$D$26:$D$40</c:f>
              <c:numCache>
                <c:formatCode>0.0%</c:formatCode>
                <c:ptCount val="15"/>
                <c:pt idx="0">
                  <c:v>5.9662869850290292E-3</c:v>
                </c:pt>
                <c:pt idx="1">
                  <c:v>7.5328035027609841E-3</c:v>
                </c:pt>
                <c:pt idx="2">
                  <c:v>1.3515594472399169E-2</c:v>
                </c:pt>
                <c:pt idx="3">
                  <c:v>5.7822842043521137E-3</c:v>
                </c:pt>
                <c:pt idx="4">
                  <c:v>2.5569649757042263E-3</c:v>
                </c:pt>
                <c:pt idx="5">
                  <c:v>6.9007265585378941E-3</c:v>
                </c:pt>
                <c:pt idx="6">
                  <c:v>5.7198398777191144E-3</c:v>
                </c:pt>
                <c:pt idx="7">
                  <c:v>8.2830027857468073E-3</c:v>
                </c:pt>
                <c:pt idx="8">
                  <c:v>2.981061898090023E-3</c:v>
                </c:pt>
                <c:pt idx="9">
                  <c:v>4.5150512015486501E-3</c:v>
                </c:pt>
                <c:pt idx="10">
                  <c:v>1.3837144367447495E-2</c:v>
                </c:pt>
                <c:pt idx="11">
                  <c:v>5.0740857813486775E-3</c:v>
                </c:pt>
                <c:pt idx="12">
                  <c:v>7.3802750803306175E-3</c:v>
                </c:pt>
                <c:pt idx="13">
                  <c:v>3.0549206140601118E-3</c:v>
                </c:pt>
                <c:pt idx="14">
                  <c:v>1.9071215733934666E-2</c:v>
                </c:pt>
              </c:numCache>
            </c:numRef>
          </c:val>
        </c:ser>
        <c:ser>
          <c:idx val="2"/>
          <c:order val="2"/>
          <c:tx>
            <c:v>Nominal GDP per capita 2050</c:v>
          </c:tx>
          <c:invertIfNegative val="0"/>
          <c:cat>
            <c:strRef>
              <c:f>'6.5'!$B$26:$B$40</c:f>
              <c:strCache>
                <c:ptCount val="15"/>
                <c:pt idx="0">
                  <c:v>ARG</c:v>
                </c:pt>
                <c:pt idx="1">
                  <c:v>BOL</c:v>
                </c:pt>
                <c:pt idx="2">
                  <c:v>BRA</c:v>
                </c:pt>
                <c:pt idx="3">
                  <c:v>CHL</c:v>
                </c:pt>
                <c:pt idx="4">
                  <c:v>COL</c:v>
                </c:pt>
                <c:pt idx="5">
                  <c:v>CRI</c:v>
                </c:pt>
                <c:pt idx="6">
                  <c:v>ECU</c:v>
                </c:pt>
                <c:pt idx="7">
                  <c:v>SLV</c:v>
                </c:pt>
                <c:pt idx="8">
                  <c:v>MEX</c:v>
                </c:pt>
                <c:pt idx="9">
                  <c:v>PAN</c:v>
                </c:pt>
                <c:pt idx="10">
                  <c:v>PRY</c:v>
                </c:pt>
                <c:pt idx="11">
                  <c:v>PER</c:v>
                </c:pt>
                <c:pt idx="12">
                  <c:v>DOM</c:v>
                </c:pt>
                <c:pt idx="13">
                  <c:v>URY</c:v>
                </c:pt>
                <c:pt idx="14">
                  <c:v>VEN</c:v>
                </c:pt>
              </c:strCache>
            </c:strRef>
          </c:cat>
          <c:val>
            <c:numRef>
              <c:f>'6.5'!$E$26:$E$40</c:f>
              <c:numCache>
                <c:formatCode>0.0%</c:formatCode>
                <c:ptCount val="15"/>
                <c:pt idx="0">
                  <c:v>1.6019861432958148E-2</c:v>
                </c:pt>
                <c:pt idx="1">
                  <c:v>2.0425819839271171E-2</c:v>
                </c:pt>
                <c:pt idx="2">
                  <c:v>3.629023397218234E-2</c:v>
                </c:pt>
                <c:pt idx="3">
                  <c:v>1.5525802220399365E-2</c:v>
                </c:pt>
                <c:pt idx="4">
                  <c:v>6.8656141922930989E-3</c:v>
                </c:pt>
                <c:pt idx="5">
                  <c:v>1.8528891340947349E-2</c:v>
                </c:pt>
                <c:pt idx="6">
                  <c:v>1.5358135217044485E-2</c:v>
                </c:pt>
                <c:pt idx="7">
                  <c:v>2.2240391253292118E-2</c:v>
                </c:pt>
                <c:pt idx="8">
                  <c:v>8.0043415025636763E-3</c:v>
                </c:pt>
                <c:pt idx="9">
                  <c:v>1.2123200709757448E-2</c:v>
                </c:pt>
                <c:pt idx="10">
                  <c:v>3.7153615967614698E-2</c:v>
                </c:pt>
                <c:pt idx="11">
                  <c:v>1.3624244244388038E-2</c:v>
                </c:pt>
                <c:pt idx="12">
                  <c:v>1.981650973556635E-2</c:v>
                </c:pt>
                <c:pt idx="13">
                  <c:v>8.2026568699648823E-3</c:v>
                </c:pt>
                <c:pt idx="14">
                  <c:v>5.1207431721321736E-2</c:v>
                </c:pt>
              </c:numCache>
            </c:numRef>
          </c:val>
        </c:ser>
        <c:dLbls>
          <c:showLegendKey val="0"/>
          <c:showVal val="0"/>
          <c:showCatName val="0"/>
          <c:showSerName val="0"/>
          <c:showPercent val="0"/>
          <c:showBubbleSize val="0"/>
        </c:dLbls>
        <c:gapWidth val="150"/>
        <c:axId val="218838912"/>
        <c:axId val="218840448"/>
      </c:barChart>
      <c:catAx>
        <c:axId val="218838912"/>
        <c:scaling>
          <c:orientation val="minMax"/>
        </c:scaling>
        <c:delete val="0"/>
        <c:axPos val="b"/>
        <c:majorTickMark val="out"/>
        <c:minorTickMark val="none"/>
        <c:tickLblPos val="nextTo"/>
        <c:txPr>
          <a:bodyPr rot="-5400000" vert="horz" anchor="ctr" anchorCtr="0"/>
          <a:lstStyle/>
          <a:p>
            <a:pPr>
              <a:defRPr/>
            </a:pPr>
            <a:endParaRPr lang="en-US"/>
          </a:p>
        </c:txPr>
        <c:crossAx val="218840448"/>
        <c:crosses val="autoZero"/>
        <c:auto val="1"/>
        <c:lblAlgn val="ctr"/>
        <c:lblOffset val="100"/>
        <c:noMultiLvlLbl val="0"/>
      </c:catAx>
      <c:valAx>
        <c:axId val="218840448"/>
        <c:scaling>
          <c:orientation val="minMax"/>
        </c:scaling>
        <c:delete val="0"/>
        <c:axPos val="l"/>
        <c:majorGridlines>
          <c:spPr>
            <a:ln>
              <a:prstDash val="dash"/>
            </a:ln>
          </c:spPr>
        </c:majorGridlines>
        <c:title>
          <c:tx>
            <c:rich>
              <a:bodyPr rot="-5400000" vert="horz"/>
              <a:lstStyle/>
              <a:p>
                <a:pPr>
                  <a:defRPr b="0"/>
                </a:pPr>
                <a:r>
                  <a:rPr lang="en-US" sz="1000">
                    <a:effectLst/>
                    <a:latin typeface="Calibri"/>
                    <a:ea typeface="Times New Roman"/>
                    <a:cs typeface="Times New Roman"/>
                  </a:rPr>
                  <a:t>Percentage of GDP</a:t>
                </a:r>
              </a:p>
            </c:rich>
          </c:tx>
          <c:overlay val="0"/>
        </c:title>
        <c:numFmt formatCode="0%" sourceLinked="0"/>
        <c:majorTickMark val="out"/>
        <c:minorTickMark val="none"/>
        <c:tickLblPos val="nextTo"/>
        <c:crossAx val="218838912"/>
        <c:crosses val="autoZero"/>
        <c:crossBetween val="between"/>
      </c:valAx>
    </c:plotArea>
    <c:legend>
      <c:legendPos val="b"/>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6.7450139289569305E-2"/>
          <c:y val="4.4503635230165067E-2"/>
          <c:w val="0.89489779249024781"/>
          <c:h val="0.75181960046219642"/>
        </c:manualLayout>
      </c:layout>
      <c:barChart>
        <c:barDir val="col"/>
        <c:grouping val="stacked"/>
        <c:varyColors val="0"/>
        <c:ser>
          <c:idx val="0"/>
          <c:order val="0"/>
          <c:tx>
            <c:strRef>
              <c:f>'6.6'!$A$37</c:f>
              <c:strCache>
                <c:ptCount val="1"/>
                <c:pt idx="0">
                  <c:v>Individual taxes</c:v>
                </c:pt>
              </c:strCache>
            </c:strRef>
          </c:tx>
          <c:spPr>
            <a:solidFill>
              <a:schemeClr val="tx1">
                <a:lumMod val="85000"/>
                <a:lumOff val="15000"/>
              </a:schemeClr>
            </a:solidFill>
            <a:ln>
              <a:solidFill>
                <a:srgbClr val="000000"/>
              </a:solidFill>
            </a:ln>
          </c:spPr>
          <c:invertIfNegative val="0"/>
          <c:dLbls>
            <c:dLbl>
              <c:idx val="0"/>
              <c:showLegendKey val="0"/>
              <c:showVal val="1"/>
              <c:showCatName val="0"/>
              <c:showSerName val="0"/>
              <c:showPercent val="0"/>
              <c:showBubbleSize val="0"/>
            </c:dLbl>
            <c:dLbl>
              <c:idx val="1"/>
              <c:showLegendKey val="0"/>
              <c:showVal val="1"/>
              <c:showCatName val="0"/>
              <c:showSerName val="0"/>
              <c:showPercent val="0"/>
              <c:showBubbleSize val="0"/>
            </c:dLbl>
            <c:dLbl>
              <c:idx val="2"/>
              <c:showLegendKey val="0"/>
              <c:showVal val="1"/>
              <c:showCatName val="0"/>
              <c:showSerName val="0"/>
              <c:showPercent val="0"/>
              <c:showBubbleSize val="0"/>
            </c:dLbl>
            <c:dLbl>
              <c:idx val="3"/>
              <c:showLegendKey val="0"/>
              <c:showVal val="1"/>
              <c:showCatName val="0"/>
              <c:showSerName val="0"/>
              <c:showPercent val="0"/>
              <c:showBubbleSize val="0"/>
            </c:dLbl>
            <c:numFmt formatCode="#,##0.0" sourceLinked="0"/>
            <c:spPr>
              <a:noFill/>
              <a:ln>
                <a:noFill/>
              </a:ln>
              <a:effectLst/>
            </c:spPr>
            <c:showLegendKey val="0"/>
            <c:showVal val="0"/>
            <c:showCatName val="0"/>
            <c:showSerName val="0"/>
            <c:showPercent val="0"/>
            <c:showBubbleSize val="0"/>
          </c:dLbls>
          <c:cat>
            <c:strRef>
              <c:f>'6.6'!$B$36:$E$36</c:f>
              <c:strCache>
                <c:ptCount val="4"/>
                <c:pt idx="0">
                  <c:v>1990-95</c:v>
                </c:pt>
                <c:pt idx="1">
                  <c:v>1996-2000</c:v>
                </c:pt>
                <c:pt idx="2">
                  <c:v>2001-05</c:v>
                </c:pt>
                <c:pt idx="3">
                  <c:v>2006-10</c:v>
                </c:pt>
              </c:strCache>
            </c:strRef>
          </c:cat>
          <c:val>
            <c:numRef>
              <c:f>'6.6'!$B$37:$E$37</c:f>
              <c:numCache>
                <c:formatCode>General</c:formatCode>
                <c:ptCount val="4"/>
                <c:pt idx="0">
                  <c:v>1.618465929352116</c:v>
                </c:pt>
                <c:pt idx="1">
                  <c:v>1.7218957800304537</c:v>
                </c:pt>
                <c:pt idx="2">
                  <c:v>1.8456292102645422</c:v>
                </c:pt>
                <c:pt idx="3">
                  <c:v>1.9671243252805453</c:v>
                </c:pt>
              </c:numCache>
            </c:numRef>
          </c:val>
        </c:ser>
        <c:ser>
          <c:idx val="1"/>
          <c:order val="1"/>
          <c:tx>
            <c:strRef>
              <c:f>'6.6'!$A$38</c:f>
              <c:strCache>
                <c:ptCount val="1"/>
                <c:pt idx="0">
                  <c:v>Corporate taxes</c:v>
                </c:pt>
              </c:strCache>
            </c:strRef>
          </c:tx>
          <c:spPr>
            <a:solidFill>
              <a:schemeClr val="tx1">
                <a:lumMod val="75000"/>
                <a:lumOff val="25000"/>
              </a:schemeClr>
            </a:solidFill>
            <a:ln>
              <a:solidFill>
                <a:srgbClr val="000000"/>
              </a:solidFill>
            </a:ln>
          </c:spPr>
          <c:invertIfNegative val="0"/>
          <c:dLbls>
            <c:numFmt formatCode="#,##0.0" sourceLinked="0"/>
            <c:showLegendKey val="0"/>
            <c:showVal val="1"/>
            <c:showCatName val="0"/>
            <c:showSerName val="0"/>
            <c:showPercent val="0"/>
            <c:showBubbleSize val="0"/>
            <c:showLeaderLines val="0"/>
          </c:dLbls>
          <c:cat>
            <c:strRef>
              <c:f>'6.6'!$B$36:$E$36</c:f>
              <c:strCache>
                <c:ptCount val="4"/>
                <c:pt idx="0">
                  <c:v>1990-95</c:v>
                </c:pt>
                <c:pt idx="1">
                  <c:v>1996-2000</c:v>
                </c:pt>
                <c:pt idx="2">
                  <c:v>2001-05</c:v>
                </c:pt>
                <c:pt idx="3">
                  <c:v>2006-10</c:v>
                </c:pt>
              </c:strCache>
            </c:strRef>
          </c:cat>
          <c:val>
            <c:numRef>
              <c:f>'6.6'!$B$38:$E$38</c:f>
              <c:numCache>
                <c:formatCode>General</c:formatCode>
                <c:ptCount val="4"/>
                <c:pt idx="0">
                  <c:v>1.9134603726579134</c:v>
                </c:pt>
                <c:pt idx="1">
                  <c:v>2.1489464144717063</c:v>
                </c:pt>
                <c:pt idx="2">
                  <c:v>2.5516367930746187</c:v>
                </c:pt>
                <c:pt idx="3">
                  <c:v>3.4375631340980628</c:v>
                </c:pt>
              </c:numCache>
            </c:numRef>
          </c:val>
        </c:ser>
        <c:ser>
          <c:idx val="2"/>
          <c:order val="2"/>
          <c:tx>
            <c:strRef>
              <c:f>'6.6'!$A$39</c:f>
              <c:strCache>
                <c:ptCount val="1"/>
                <c:pt idx="0">
                  <c:v>VAT</c:v>
                </c:pt>
              </c:strCache>
            </c:strRef>
          </c:tx>
          <c:spPr>
            <a:solidFill>
              <a:schemeClr val="tx1">
                <a:lumMod val="65000"/>
                <a:lumOff val="35000"/>
              </a:schemeClr>
            </a:solidFill>
            <a:ln>
              <a:solidFill>
                <a:srgbClr val="000000"/>
              </a:solidFill>
            </a:ln>
          </c:spPr>
          <c:invertIfNegative val="0"/>
          <c:dLbls>
            <c:numFmt formatCode="#,##0.0" sourceLinked="0"/>
            <c:txPr>
              <a:bodyPr/>
              <a:lstStyle/>
              <a:p>
                <a:pPr algn="ctr">
                  <a:defRPr/>
                </a:pPr>
                <a:endParaRPr lang="en-US"/>
              </a:p>
            </c:txPr>
            <c:showLegendKey val="0"/>
            <c:showVal val="1"/>
            <c:showCatName val="0"/>
            <c:showSerName val="0"/>
            <c:showPercent val="0"/>
            <c:showBubbleSize val="0"/>
            <c:showLeaderLines val="0"/>
          </c:dLbls>
          <c:cat>
            <c:strRef>
              <c:f>'6.6'!$B$36:$E$36</c:f>
              <c:strCache>
                <c:ptCount val="4"/>
                <c:pt idx="0">
                  <c:v>1990-95</c:v>
                </c:pt>
                <c:pt idx="1">
                  <c:v>1996-2000</c:v>
                </c:pt>
                <c:pt idx="2">
                  <c:v>2001-05</c:v>
                </c:pt>
                <c:pt idx="3">
                  <c:v>2006-10</c:v>
                </c:pt>
              </c:strCache>
            </c:strRef>
          </c:cat>
          <c:val>
            <c:numRef>
              <c:f>'6.6'!$B$39:$E$39</c:f>
              <c:numCache>
                <c:formatCode>General</c:formatCode>
                <c:ptCount val="4"/>
                <c:pt idx="0">
                  <c:v>4.3119709064922294</c:v>
                </c:pt>
                <c:pt idx="1">
                  <c:v>5.0247451296909764</c:v>
                </c:pt>
                <c:pt idx="2">
                  <c:v>5.7410739903911052</c:v>
                </c:pt>
                <c:pt idx="3">
                  <c:v>6.3462904139713405</c:v>
                </c:pt>
              </c:numCache>
            </c:numRef>
          </c:val>
        </c:ser>
        <c:ser>
          <c:idx val="3"/>
          <c:order val="3"/>
          <c:tx>
            <c:strRef>
              <c:f>'6.6'!$A$40</c:f>
              <c:strCache>
                <c:ptCount val="1"/>
                <c:pt idx="0">
                  <c:v>Trade</c:v>
                </c:pt>
              </c:strCache>
            </c:strRef>
          </c:tx>
          <c:spPr>
            <a:solidFill>
              <a:schemeClr val="tx1">
                <a:lumMod val="50000"/>
                <a:lumOff val="50000"/>
              </a:schemeClr>
            </a:solidFill>
            <a:ln>
              <a:solidFill>
                <a:srgbClr val="000000"/>
              </a:solidFill>
            </a:ln>
          </c:spPr>
          <c:invertIfNegative val="0"/>
          <c:dLbls>
            <c:numFmt formatCode="#,##0.0" sourceLinked="0"/>
            <c:showLegendKey val="0"/>
            <c:showVal val="1"/>
            <c:showCatName val="0"/>
            <c:showSerName val="0"/>
            <c:showPercent val="0"/>
            <c:showBubbleSize val="0"/>
            <c:showLeaderLines val="0"/>
          </c:dLbls>
          <c:cat>
            <c:strRef>
              <c:f>'6.6'!$B$36:$E$36</c:f>
              <c:strCache>
                <c:ptCount val="4"/>
                <c:pt idx="0">
                  <c:v>1990-95</c:v>
                </c:pt>
                <c:pt idx="1">
                  <c:v>1996-2000</c:v>
                </c:pt>
                <c:pt idx="2">
                  <c:v>2001-05</c:v>
                </c:pt>
                <c:pt idx="3">
                  <c:v>2006-10</c:v>
                </c:pt>
              </c:strCache>
            </c:strRef>
          </c:cat>
          <c:val>
            <c:numRef>
              <c:f>'6.6'!$B$40:$E$40</c:f>
              <c:numCache>
                <c:formatCode>General</c:formatCode>
                <c:ptCount val="4"/>
                <c:pt idx="0">
                  <c:v>2.6541100496630414</c:v>
                </c:pt>
                <c:pt idx="1">
                  <c:v>2.0720840157235139</c:v>
                </c:pt>
                <c:pt idx="2">
                  <c:v>1.9003805374343148</c:v>
                </c:pt>
                <c:pt idx="3">
                  <c:v>1.7373319070364477</c:v>
                </c:pt>
              </c:numCache>
            </c:numRef>
          </c:val>
        </c:ser>
        <c:ser>
          <c:idx val="4"/>
          <c:order val="4"/>
          <c:tx>
            <c:strRef>
              <c:f>'6.6'!$A$41</c:f>
              <c:strCache>
                <c:ptCount val="1"/>
                <c:pt idx="0">
                  <c:v>Property</c:v>
                </c:pt>
              </c:strCache>
            </c:strRef>
          </c:tx>
          <c:spPr>
            <a:solidFill>
              <a:schemeClr val="bg1">
                <a:lumMod val="65000"/>
              </a:schemeClr>
            </a:solidFill>
            <a:ln>
              <a:solidFill>
                <a:srgbClr val="000000"/>
              </a:solidFill>
            </a:ln>
          </c:spPr>
          <c:invertIfNegative val="0"/>
          <c:dLbls>
            <c:numFmt formatCode="#,##0.0" sourceLinked="0"/>
            <c:showLegendKey val="0"/>
            <c:showVal val="1"/>
            <c:showCatName val="0"/>
            <c:showSerName val="0"/>
            <c:showPercent val="0"/>
            <c:showBubbleSize val="0"/>
            <c:showLeaderLines val="0"/>
          </c:dLbls>
          <c:cat>
            <c:strRef>
              <c:f>'6.6'!$B$36:$E$36</c:f>
              <c:strCache>
                <c:ptCount val="4"/>
                <c:pt idx="0">
                  <c:v>1990-95</c:v>
                </c:pt>
                <c:pt idx="1">
                  <c:v>1996-2000</c:v>
                </c:pt>
                <c:pt idx="2">
                  <c:v>2001-05</c:v>
                </c:pt>
                <c:pt idx="3">
                  <c:v>2006-10</c:v>
                </c:pt>
              </c:strCache>
            </c:strRef>
          </c:cat>
          <c:val>
            <c:numRef>
              <c:f>'6.6'!$B$41:$E$41</c:f>
              <c:numCache>
                <c:formatCode>General</c:formatCode>
                <c:ptCount val="4"/>
                <c:pt idx="0">
                  <c:v>0.42885941344767253</c:v>
                </c:pt>
                <c:pt idx="1">
                  <c:v>0.41801794059987618</c:v>
                </c:pt>
                <c:pt idx="2">
                  <c:v>0.46021041479417629</c:v>
                </c:pt>
                <c:pt idx="3">
                  <c:v>0.47073851825571789</c:v>
                </c:pt>
              </c:numCache>
            </c:numRef>
          </c:val>
        </c:ser>
        <c:ser>
          <c:idx val="5"/>
          <c:order val="5"/>
          <c:tx>
            <c:strRef>
              <c:f>'6.6'!$A$42</c:f>
              <c:strCache>
                <c:ptCount val="1"/>
                <c:pt idx="0">
                  <c:v>Specific</c:v>
                </c:pt>
              </c:strCache>
            </c:strRef>
          </c:tx>
          <c:spPr>
            <a:solidFill>
              <a:schemeClr val="bg1">
                <a:lumMod val="75000"/>
              </a:schemeClr>
            </a:solidFill>
            <a:ln>
              <a:solidFill>
                <a:srgbClr val="000000"/>
              </a:solidFill>
            </a:ln>
          </c:spPr>
          <c:invertIfNegative val="0"/>
          <c:dLbls>
            <c:numFmt formatCode="#,##0.0" sourceLinked="0"/>
            <c:showLegendKey val="0"/>
            <c:showVal val="1"/>
            <c:showCatName val="0"/>
            <c:showSerName val="0"/>
            <c:showPercent val="0"/>
            <c:showBubbleSize val="0"/>
            <c:showLeaderLines val="0"/>
          </c:dLbls>
          <c:cat>
            <c:strRef>
              <c:f>'6.6'!$B$36:$E$36</c:f>
              <c:strCache>
                <c:ptCount val="4"/>
                <c:pt idx="0">
                  <c:v>1990-95</c:v>
                </c:pt>
                <c:pt idx="1">
                  <c:v>1996-2000</c:v>
                </c:pt>
                <c:pt idx="2">
                  <c:v>2001-05</c:v>
                </c:pt>
                <c:pt idx="3">
                  <c:v>2006-10</c:v>
                </c:pt>
              </c:strCache>
            </c:strRef>
          </c:cat>
          <c:val>
            <c:numRef>
              <c:f>'6.6'!$B$42:$E$42</c:f>
              <c:numCache>
                <c:formatCode>General</c:formatCode>
                <c:ptCount val="4"/>
                <c:pt idx="0">
                  <c:v>1.9160728245647751</c:v>
                </c:pt>
                <c:pt idx="1">
                  <c:v>1.656349233492509</c:v>
                </c:pt>
                <c:pt idx="2">
                  <c:v>1.7180465007843606</c:v>
                </c:pt>
                <c:pt idx="3">
                  <c:v>1.569430059008122</c:v>
                </c:pt>
              </c:numCache>
            </c:numRef>
          </c:val>
        </c:ser>
        <c:ser>
          <c:idx val="6"/>
          <c:order val="6"/>
          <c:tx>
            <c:strRef>
              <c:f>'6.6'!$A$43</c:f>
              <c:strCache>
                <c:ptCount val="1"/>
                <c:pt idx="0">
                  <c:v>Social Security</c:v>
                </c:pt>
              </c:strCache>
            </c:strRef>
          </c:tx>
          <c:spPr>
            <a:solidFill>
              <a:schemeClr val="bg1">
                <a:lumMod val="85000"/>
              </a:schemeClr>
            </a:solidFill>
            <a:ln>
              <a:solidFill>
                <a:srgbClr val="000000"/>
              </a:solidFill>
            </a:ln>
          </c:spPr>
          <c:invertIfNegative val="0"/>
          <c:dLbls>
            <c:numFmt formatCode="#,##0.0" sourceLinked="0"/>
            <c:showLegendKey val="0"/>
            <c:showVal val="1"/>
            <c:showCatName val="0"/>
            <c:showSerName val="0"/>
            <c:showPercent val="0"/>
            <c:showBubbleSize val="0"/>
            <c:showLeaderLines val="0"/>
          </c:dLbls>
          <c:cat>
            <c:strRef>
              <c:f>'6.6'!$B$36:$E$36</c:f>
              <c:strCache>
                <c:ptCount val="4"/>
                <c:pt idx="0">
                  <c:v>1990-95</c:v>
                </c:pt>
                <c:pt idx="1">
                  <c:v>1996-2000</c:v>
                </c:pt>
                <c:pt idx="2">
                  <c:v>2001-05</c:v>
                </c:pt>
                <c:pt idx="3">
                  <c:v>2006-10</c:v>
                </c:pt>
              </c:strCache>
            </c:strRef>
          </c:cat>
          <c:val>
            <c:numRef>
              <c:f>'6.6'!$B$43:$E$43</c:f>
              <c:numCache>
                <c:formatCode>General</c:formatCode>
                <c:ptCount val="4"/>
                <c:pt idx="0">
                  <c:v>2.9795897580438608</c:v>
                </c:pt>
                <c:pt idx="1">
                  <c:v>3.54842911811539</c:v>
                </c:pt>
                <c:pt idx="2">
                  <c:v>4.0635143649453047</c:v>
                </c:pt>
                <c:pt idx="3">
                  <c:v>4.1785853071242691</c:v>
                </c:pt>
              </c:numCache>
            </c:numRef>
          </c:val>
        </c:ser>
        <c:ser>
          <c:idx val="7"/>
          <c:order val="7"/>
          <c:tx>
            <c:strRef>
              <c:f>'6.6'!$A$44</c:f>
              <c:strCache>
                <c:ptCount val="1"/>
                <c:pt idx="0">
                  <c:v>Natural resources</c:v>
                </c:pt>
              </c:strCache>
            </c:strRef>
          </c:tx>
          <c:spPr>
            <a:solidFill>
              <a:schemeClr val="bg1">
                <a:lumMod val="95000"/>
              </a:schemeClr>
            </a:solidFill>
            <a:ln>
              <a:solidFill>
                <a:srgbClr val="000000"/>
              </a:solidFill>
            </a:ln>
          </c:spPr>
          <c:invertIfNegative val="0"/>
          <c:dLbls>
            <c:numFmt formatCode="#,##0.0" sourceLinked="0"/>
            <c:showLegendKey val="0"/>
            <c:showVal val="1"/>
            <c:showCatName val="0"/>
            <c:showSerName val="0"/>
            <c:showPercent val="0"/>
            <c:showBubbleSize val="0"/>
            <c:showLeaderLines val="0"/>
          </c:dLbls>
          <c:cat>
            <c:strRef>
              <c:f>'6.6'!$B$36:$E$36</c:f>
              <c:strCache>
                <c:ptCount val="4"/>
                <c:pt idx="0">
                  <c:v>1990-95</c:v>
                </c:pt>
                <c:pt idx="1">
                  <c:v>1996-2000</c:v>
                </c:pt>
                <c:pt idx="2">
                  <c:v>2001-05</c:v>
                </c:pt>
                <c:pt idx="3">
                  <c:v>2006-10</c:v>
                </c:pt>
              </c:strCache>
            </c:strRef>
          </c:cat>
          <c:val>
            <c:numRef>
              <c:f>'6.6'!$B$44:$E$44</c:f>
              <c:numCache>
                <c:formatCode>General</c:formatCode>
                <c:ptCount val="4"/>
                <c:pt idx="0">
                  <c:v>1.0952941440699051</c:v>
                </c:pt>
                <c:pt idx="1">
                  <c:v>0.92630958337710179</c:v>
                </c:pt>
                <c:pt idx="2">
                  <c:v>1.4234899849136013</c:v>
                </c:pt>
                <c:pt idx="3">
                  <c:v>1.9163529439912972</c:v>
                </c:pt>
              </c:numCache>
            </c:numRef>
          </c:val>
        </c:ser>
        <c:ser>
          <c:idx val="8"/>
          <c:order val="8"/>
          <c:tx>
            <c:strRef>
              <c:f>'6.6'!$A$45</c:f>
              <c:strCache>
                <c:ptCount val="1"/>
                <c:pt idx="0">
                  <c:v>Others</c:v>
                </c:pt>
              </c:strCache>
            </c:strRef>
          </c:tx>
          <c:spPr>
            <a:solidFill>
              <a:schemeClr val="bg1"/>
            </a:solidFill>
            <a:ln>
              <a:solidFill>
                <a:srgbClr val="000000"/>
              </a:solidFill>
            </a:ln>
          </c:spPr>
          <c:invertIfNegative val="0"/>
          <c:dLbls>
            <c:numFmt formatCode="#,##0.0" sourceLinked="0"/>
            <c:showLegendKey val="0"/>
            <c:showVal val="1"/>
            <c:showCatName val="0"/>
            <c:showSerName val="0"/>
            <c:showPercent val="0"/>
            <c:showBubbleSize val="0"/>
            <c:showLeaderLines val="0"/>
          </c:dLbls>
          <c:cat>
            <c:strRef>
              <c:f>'6.6'!$B$36:$E$36</c:f>
              <c:strCache>
                <c:ptCount val="4"/>
                <c:pt idx="0">
                  <c:v>1990-95</c:v>
                </c:pt>
                <c:pt idx="1">
                  <c:v>1996-2000</c:v>
                </c:pt>
                <c:pt idx="2">
                  <c:v>2001-05</c:v>
                </c:pt>
                <c:pt idx="3">
                  <c:v>2006-10</c:v>
                </c:pt>
              </c:strCache>
            </c:strRef>
          </c:cat>
          <c:val>
            <c:numRef>
              <c:f>'6.6'!$B$45:$E$45</c:f>
              <c:numCache>
                <c:formatCode>General</c:formatCode>
                <c:ptCount val="4"/>
                <c:pt idx="0">
                  <c:v>2.7564977453160058</c:v>
                </c:pt>
                <c:pt idx="1">
                  <c:v>3.1141879342422145</c:v>
                </c:pt>
                <c:pt idx="2">
                  <c:v>3.4009882238442235</c:v>
                </c:pt>
                <c:pt idx="3">
                  <c:v>4.3146806855982671</c:v>
                </c:pt>
              </c:numCache>
            </c:numRef>
          </c:val>
        </c:ser>
        <c:dLbls>
          <c:showLegendKey val="0"/>
          <c:showVal val="0"/>
          <c:showCatName val="0"/>
          <c:showSerName val="0"/>
          <c:showPercent val="0"/>
          <c:showBubbleSize val="0"/>
        </c:dLbls>
        <c:gapWidth val="70"/>
        <c:overlap val="100"/>
        <c:axId val="218854144"/>
        <c:axId val="218855680"/>
      </c:barChart>
      <c:catAx>
        <c:axId val="218854144"/>
        <c:scaling>
          <c:orientation val="minMax"/>
        </c:scaling>
        <c:delete val="0"/>
        <c:axPos val="b"/>
        <c:majorTickMark val="out"/>
        <c:minorTickMark val="none"/>
        <c:tickLblPos val="nextTo"/>
        <c:crossAx val="218855680"/>
        <c:crosses val="autoZero"/>
        <c:auto val="1"/>
        <c:lblAlgn val="ctr"/>
        <c:lblOffset val="100"/>
        <c:noMultiLvlLbl val="0"/>
      </c:catAx>
      <c:valAx>
        <c:axId val="218855680"/>
        <c:scaling>
          <c:orientation val="minMax"/>
          <c:max val="30"/>
        </c:scaling>
        <c:delete val="0"/>
        <c:axPos val="l"/>
        <c:majorGridlines>
          <c:spPr>
            <a:ln>
              <a:noFill/>
            </a:ln>
          </c:spPr>
        </c:majorGridlines>
        <c:title>
          <c:tx>
            <c:rich>
              <a:bodyPr rot="-5400000" vert="horz"/>
              <a:lstStyle/>
              <a:p>
                <a:pPr>
                  <a:defRPr/>
                </a:pPr>
                <a:r>
                  <a:rPr lang="en-US" sz="1000">
                    <a:effectLst/>
                    <a:latin typeface="Calibri"/>
                    <a:ea typeface="Times New Roman"/>
                    <a:cs typeface="Times New Roman"/>
                  </a:rPr>
                  <a:t>Percentage of GDP</a:t>
                </a:r>
              </a:p>
            </c:rich>
          </c:tx>
          <c:overlay val="0"/>
        </c:title>
        <c:numFmt formatCode="General" sourceLinked="1"/>
        <c:majorTickMark val="out"/>
        <c:minorTickMark val="none"/>
        <c:tickLblPos val="nextTo"/>
        <c:crossAx val="218854144"/>
        <c:crosses val="autoZero"/>
        <c:crossBetween val="between"/>
      </c:valAx>
    </c:plotArea>
    <c:legend>
      <c:legendPos val="b"/>
      <c:layout>
        <c:manualLayout>
          <c:xMode val="edge"/>
          <c:yMode val="edge"/>
          <c:x val="0.25072931268206861"/>
          <c:y val="0.87083485214877643"/>
          <c:w val="0.5"/>
          <c:h val="0.11713104697011209"/>
        </c:manualLayout>
      </c:layout>
      <c:overlay val="0"/>
      <c:spPr>
        <a:ln>
          <a:noFill/>
        </a:ln>
      </c:spPr>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pPr>
              <a:solidFill>
                <a:schemeClr val="tx1">
                  <a:lumMod val="65000"/>
                  <a:lumOff val="35000"/>
                </a:schemeClr>
              </a:solidFill>
              <a:ln>
                <a:solidFill>
                  <a:schemeClr val="tx1"/>
                </a:solidFill>
              </a:ln>
            </c:spPr>
          </c:marker>
          <c:dLbls>
            <c:dLbl>
              <c:idx val="0"/>
              <c:tx>
                <c:strRef>
                  <c:f>'6.7'!$A$32</c:f>
                  <c:strCache>
                    <c:ptCount val="1"/>
                    <c:pt idx="0">
                      <c:v>JAM</c:v>
                    </c:pt>
                  </c:strCache>
                </c:strRef>
              </c:tx>
              <c:dLblPos val="l"/>
              <c:showLegendKey val="0"/>
              <c:showVal val="1"/>
              <c:showCatName val="0"/>
              <c:showSerName val="0"/>
              <c:showPercent val="0"/>
              <c:showBubbleSize val="0"/>
            </c:dLbl>
            <c:dLbl>
              <c:idx val="1"/>
              <c:tx>
                <c:strRef>
                  <c:f>'6.7'!$A$33</c:f>
                  <c:strCache>
                    <c:ptCount val="1"/>
                    <c:pt idx="0">
                      <c:v>TTO</c:v>
                    </c:pt>
                  </c:strCache>
                </c:strRef>
              </c:tx>
              <c:dLblPos val="r"/>
              <c:showLegendKey val="0"/>
              <c:showVal val="1"/>
              <c:showCatName val="0"/>
              <c:showSerName val="0"/>
              <c:showPercent val="0"/>
              <c:showBubbleSize val="0"/>
            </c:dLbl>
            <c:dLbl>
              <c:idx val="2"/>
              <c:tx>
                <c:strRef>
                  <c:f>'6.7'!$A$34</c:f>
                  <c:strCache>
                    <c:ptCount val="1"/>
                    <c:pt idx="0">
                      <c:v>HON</c:v>
                    </c:pt>
                  </c:strCache>
                </c:strRef>
              </c:tx>
              <c:dLblPos val="l"/>
              <c:showLegendKey val="0"/>
              <c:showVal val="1"/>
              <c:showCatName val="0"/>
              <c:showSerName val="0"/>
              <c:showPercent val="0"/>
              <c:showBubbleSize val="0"/>
            </c:dLbl>
            <c:dLbl>
              <c:idx val="3"/>
              <c:tx>
                <c:strRef>
                  <c:f>'6.7'!$A$35</c:f>
                  <c:strCache>
                    <c:ptCount val="1"/>
                    <c:pt idx="0">
                      <c:v>GUA</c:v>
                    </c:pt>
                  </c:strCache>
                </c:strRef>
              </c:tx>
              <c:dLblPos val="l"/>
              <c:showLegendKey val="0"/>
              <c:showVal val="1"/>
              <c:showCatName val="0"/>
              <c:showSerName val="0"/>
              <c:showPercent val="0"/>
              <c:showBubbleSize val="0"/>
            </c:dLbl>
            <c:dLbl>
              <c:idx val="4"/>
              <c:tx>
                <c:strRef>
                  <c:f>'6.7'!$A$36</c:f>
                  <c:strCache>
                    <c:ptCount val="1"/>
                    <c:pt idx="0">
                      <c:v>ECU</c:v>
                    </c:pt>
                  </c:strCache>
                </c:strRef>
              </c:tx>
              <c:dLblPos val="l"/>
              <c:showLegendKey val="0"/>
              <c:showVal val="1"/>
              <c:showCatName val="0"/>
              <c:showSerName val="0"/>
              <c:showPercent val="0"/>
              <c:showBubbleSize val="0"/>
            </c:dLbl>
            <c:dLbl>
              <c:idx val="5"/>
              <c:tx>
                <c:strRef>
                  <c:f>'6.7'!$A$37</c:f>
                  <c:strCache>
                    <c:ptCount val="1"/>
                    <c:pt idx="0">
                      <c:v>PER</c:v>
                    </c:pt>
                  </c:strCache>
                </c:strRef>
              </c:tx>
              <c:dLblPos val="l"/>
              <c:showLegendKey val="0"/>
              <c:showVal val="1"/>
              <c:showCatName val="0"/>
              <c:showSerName val="0"/>
              <c:showPercent val="0"/>
              <c:showBubbleSize val="0"/>
            </c:dLbl>
            <c:dLbl>
              <c:idx val="6"/>
              <c:tx>
                <c:strRef>
                  <c:f>'6.7'!$A$38</c:f>
                  <c:strCache>
                    <c:ptCount val="1"/>
                    <c:pt idx="0">
                      <c:v>SAL</c:v>
                    </c:pt>
                  </c:strCache>
                </c:strRef>
              </c:tx>
              <c:dLblPos val="l"/>
              <c:showLegendKey val="0"/>
              <c:showVal val="1"/>
              <c:showCatName val="0"/>
              <c:showSerName val="0"/>
              <c:showPercent val="0"/>
              <c:showBubbleSize val="0"/>
            </c:dLbl>
            <c:dLbl>
              <c:idx val="7"/>
              <c:tx>
                <c:strRef>
                  <c:f>'6.7'!$A$39</c:f>
                  <c:strCache>
                    <c:ptCount val="1"/>
                    <c:pt idx="0">
                      <c:v>NIC</c:v>
                    </c:pt>
                  </c:strCache>
                </c:strRef>
              </c:tx>
              <c:dLblPos val="l"/>
              <c:showLegendKey val="0"/>
              <c:showVal val="1"/>
              <c:showCatName val="0"/>
              <c:showSerName val="0"/>
              <c:showPercent val="0"/>
              <c:showBubbleSize val="0"/>
            </c:dLbl>
            <c:dLbl>
              <c:idx val="8"/>
              <c:tx>
                <c:strRef>
                  <c:f>'6.7'!$A$40</c:f>
                  <c:strCache>
                    <c:ptCount val="1"/>
                    <c:pt idx="0">
                      <c:v>CHL</c:v>
                    </c:pt>
                  </c:strCache>
                </c:strRef>
              </c:tx>
              <c:dLblPos val="r"/>
              <c:showLegendKey val="0"/>
              <c:showVal val="1"/>
              <c:showCatName val="0"/>
              <c:showSerName val="0"/>
              <c:showPercent val="0"/>
              <c:showBubbleSize val="0"/>
            </c:dLbl>
            <c:dLbl>
              <c:idx val="9"/>
              <c:tx>
                <c:strRef>
                  <c:f>'6.7'!$A$41</c:f>
                  <c:strCache>
                    <c:ptCount val="1"/>
                    <c:pt idx="0">
                      <c:v>DOM</c:v>
                    </c:pt>
                  </c:strCache>
                </c:strRef>
              </c:tx>
              <c:dLblPos val="r"/>
              <c:showLegendKey val="0"/>
              <c:showVal val="1"/>
              <c:showCatName val="0"/>
              <c:showSerName val="0"/>
              <c:showPercent val="0"/>
              <c:showBubbleSize val="0"/>
            </c:dLbl>
            <c:dLbl>
              <c:idx val="10"/>
              <c:tx>
                <c:strRef>
                  <c:f>'6.7'!$A$42</c:f>
                  <c:strCache>
                    <c:ptCount val="1"/>
                    <c:pt idx="0">
                      <c:v>VEN</c:v>
                    </c:pt>
                  </c:strCache>
                </c:strRef>
              </c:tx>
              <c:dLblPos val="r"/>
              <c:showLegendKey val="0"/>
              <c:showVal val="1"/>
              <c:showCatName val="0"/>
              <c:showSerName val="0"/>
              <c:showPercent val="0"/>
              <c:showBubbleSize val="0"/>
            </c:dLbl>
            <c:dLbl>
              <c:idx val="11"/>
              <c:tx>
                <c:strRef>
                  <c:f>'6.7'!$A$43</c:f>
                  <c:strCache>
                    <c:ptCount val="1"/>
                    <c:pt idx="0">
                      <c:v>BOL</c:v>
                    </c:pt>
                  </c:strCache>
                </c:strRef>
              </c:tx>
              <c:dLblPos val="l"/>
              <c:showLegendKey val="0"/>
              <c:showVal val="1"/>
              <c:showCatName val="0"/>
              <c:showSerName val="0"/>
              <c:showPercent val="0"/>
              <c:showBubbleSize val="0"/>
            </c:dLbl>
            <c:dLbl>
              <c:idx val="12"/>
              <c:tx>
                <c:rich>
                  <a:bodyPr/>
                  <a:lstStyle/>
                  <a:p>
                    <a:r>
                      <a:rPr lang="en-US"/>
                      <a:t>LAC</a:t>
                    </a:r>
                  </a:p>
                </c:rich>
              </c:tx>
              <c:dLblPos val="r"/>
              <c:showLegendKey val="0"/>
              <c:showVal val="1"/>
              <c:showCatName val="0"/>
              <c:showSerName val="0"/>
              <c:showPercent val="0"/>
              <c:showBubbleSize val="0"/>
            </c:dLbl>
            <c:dLbl>
              <c:idx val="13"/>
              <c:tx>
                <c:strRef>
                  <c:f>'6.7'!$A$45</c:f>
                  <c:strCache>
                    <c:ptCount val="1"/>
                    <c:pt idx="0">
                      <c:v>PRY</c:v>
                    </c:pt>
                  </c:strCache>
                </c:strRef>
              </c:tx>
              <c:dLblPos val="l"/>
              <c:showLegendKey val="0"/>
              <c:showVal val="1"/>
              <c:showCatName val="0"/>
              <c:showSerName val="0"/>
              <c:showPercent val="0"/>
              <c:showBubbleSize val="0"/>
            </c:dLbl>
            <c:dLbl>
              <c:idx val="14"/>
              <c:tx>
                <c:strRef>
                  <c:f>'6.7'!$A$46</c:f>
                  <c:strCache>
                    <c:ptCount val="1"/>
                    <c:pt idx="0">
                      <c:v>URU</c:v>
                    </c:pt>
                  </c:strCache>
                </c:strRef>
              </c:tx>
              <c:dLblPos val="r"/>
              <c:showLegendKey val="0"/>
              <c:showVal val="1"/>
              <c:showCatName val="0"/>
              <c:showSerName val="0"/>
              <c:showPercent val="0"/>
              <c:showBubbleSize val="0"/>
            </c:dLbl>
            <c:dLbl>
              <c:idx val="15"/>
              <c:tx>
                <c:strRef>
                  <c:f>'6.7'!$A$47</c:f>
                  <c:strCache>
                    <c:ptCount val="1"/>
                    <c:pt idx="0">
                      <c:v>BRA</c:v>
                    </c:pt>
                  </c:strCache>
                </c:strRef>
              </c:tx>
              <c:dLblPos val="r"/>
              <c:showLegendKey val="0"/>
              <c:showVal val="1"/>
              <c:showCatName val="0"/>
              <c:showSerName val="0"/>
              <c:showPercent val="0"/>
              <c:showBubbleSize val="0"/>
            </c:dLbl>
            <c:dLbl>
              <c:idx val="16"/>
              <c:tx>
                <c:strRef>
                  <c:f>'6.7'!$A$48</c:f>
                  <c:strCache>
                    <c:ptCount val="1"/>
                    <c:pt idx="0">
                      <c:v>CRI</c:v>
                    </c:pt>
                  </c:strCache>
                </c:strRef>
              </c:tx>
              <c:dLblPos val="r"/>
              <c:showLegendKey val="0"/>
              <c:showVal val="1"/>
              <c:showCatName val="0"/>
              <c:showSerName val="0"/>
              <c:showPercent val="0"/>
              <c:showBubbleSize val="0"/>
            </c:dLbl>
            <c:dLbl>
              <c:idx val="17"/>
              <c:tx>
                <c:strRef>
                  <c:f>'6.7'!$A$49</c:f>
                  <c:strCache>
                    <c:ptCount val="1"/>
                    <c:pt idx="0">
                      <c:v>MEX</c:v>
                    </c:pt>
                  </c:strCache>
                </c:strRef>
              </c:tx>
              <c:dLblPos val="r"/>
              <c:showLegendKey val="0"/>
              <c:showVal val="1"/>
              <c:showCatName val="0"/>
              <c:showSerName val="0"/>
              <c:showPercent val="0"/>
              <c:showBubbleSize val="0"/>
            </c:dLbl>
            <c:dLbl>
              <c:idx val="18"/>
              <c:tx>
                <c:strRef>
                  <c:f>'6.7'!$A$50</c:f>
                  <c:strCache>
                    <c:ptCount val="1"/>
                    <c:pt idx="0">
                      <c:v>COL</c:v>
                    </c:pt>
                  </c:strCache>
                </c:strRef>
              </c:tx>
              <c:dLblPos val="r"/>
              <c:showLegendKey val="0"/>
              <c:showVal val="1"/>
              <c:showCatName val="0"/>
              <c:showSerName val="0"/>
              <c:showPercent val="0"/>
              <c:showBubbleSize val="0"/>
            </c:dLbl>
            <c:dLbl>
              <c:idx val="19"/>
              <c:tx>
                <c:strRef>
                  <c:f>'6.7'!$A$51</c:f>
                  <c:strCache>
                    <c:ptCount val="1"/>
                    <c:pt idx="0">
                      <c:v>ARG</c:v>
                    </c:pt>
                  </c:strCache>
                </c:strRef>
              </c:tx>
              <c:dLblPos val="l"/>
              <c:showLegendKey val="0"/>
              <c:showVal val="1"/>
              <c:showCatName val="0"/>
              <c:showSerName val="0"/>
              <c:showPercent val="0"/>
              <c:showBubbleSize val="0"/>
            </c:dLbl>
            <c:dLblPos val="l"/>
            <c:showLegendKey val="0"/>
            <c:showVal val="0"/>
            <c:showCatName val="0"/>
            <c:showSerName val="0"/>
            <c:showPercent val="0"/>
            <c:showBubbleSize val="0"/>
          </c:dLbls>
          <c:xVal>
            <c:numRef>
              <c:f>'6.7'!$B$32:$B$51</c:f>
              <c:numCache>
                <c:formatCode>0.00</c:formatCode>
                <c:ptCount val="20"/>
                <c:pt idx="0">
                  <c:v>8</c:v>
                </c:pt>
                <c:pt idx="1">
                  <c:v>10.5</c:v>
                </c:pt>
                <c:pt idx="2">
                  <c:v>13.200000000000001</c:v>
                </c:pt>
                <c:pt idx="3">
                  <c:v>17.5</c:v>
                </c:pt>
                <c:pt idx="4">
                  <c:v>19.5</c:v>
                </c:pt>
                <c:pt idx="5">
                  <c:v>19.8</c:v>
                </c:pt>
                <c:pt idx="6">
                  <c:v>21.5</c:v>
                </c:pt>
                <c:pt idx="7">
                  <c:v>21.8</c:v>
                </c:pt>
                <c:pt idx="8">
                  <c:v>22</c:v>
                </c:pt>
                <c:pt idx="9">
                  <c:v>22.900000000000002</c:v>
                </c:pt>
                <c:pt idx="10">
                  <c:v>23</c:v>
                </c:pt>
                <c:pt idx="11">
                  <c:v>23.5</c:v>
                </c:pt>
                <c:pt idx="12">
                  <c:v>24.326315789473686</c:v>
                </c:pt>
                <c:pt idx="13">
                  <c:v>25.5</c:v>
                </c:pt>
                <c:pt idx="14">
                  <c:v>30.8</c:v>
                </c:pt>
                <c:pt idx="15">
                  <c:v>33.800000000000004</c:v>
                </c:pt>
                <c:pt idx="16">
                  <c:v>35.299999999999997</c:v>
                </c:pt>
                <c:pt idx="17">
                  <c:v>36.1</c:v>
                </c:pt>
                <c:pt idx="18">
                  <c:v>37.5</c:v>
                </c:pt>
                <c:pt idx="19">
                  <c:v>40</c:v>
                </c:pt>
              </c:numCache>
            </c:numRef>
          </c:xVal>
          <c:yVal>
            <c:numRef>
              <c:f>'6.7'!$C$32:$C$51</c:f>
              <c:numCache>
                <c:formatCode>0.00</c:formatCode>
                <c:ptCount val="20"/>
                <c:pt idx="0">
                  <c:v>8</c:v>
                </c:pt>
                <c:pt idx="1">
                  <c:v>8.4</c:v>
                </c:pt>
                <c:pt idx="2">
                  <c:v>13</c:v>
                </c:pt>
                <c:pt idx="3">
                  <c:v>15.5</c:v>
                </c:pt>
                <c:pt idx="4">
                  <c:v>19</c:v>
                </c:pt>
                <c:pt idx="5">
                  <c:v>22.5</c:v>
                </c:pt>
                <c:pt idx="6">
                  <c:v>12.8</c:v>
                </c:pt>
                <c:pt idx="7">
                  <c:v>17.100000000000001</c:v>
                </c:pt>
                <c:pt idx="8">
                  <c:v>18.899999999999999</c:v>
                </c:pt>
                <c:pt idx="9">
                  <c:v>12.5</c:v>
                </c:pt>
                <c:pt idx="10">
                  <c:v>13.8</c:v>
                </c:pt>
                <c:pt idx="11">
                  <c:v>20.5</c:v>
                </c:pt>
                <c:pt idx="12">
                  <c:v>20.873684210526317</c:v>
                </c:pt>
                <c:pt idx="13">
                  <c:v>25.5</c:v>
                </c:pt>
                <c:pt idx="14">
                  <c:v>32.200000000000003</c:v>
                </c:pt>
                <c:pt idx="15">
                  <c:v>26.700000000000003</c:v>
                </c:pt>
                <c:pt idx="16">
                  <c:v>30.5</c:v>
                </c:pt>
                <c:pt idx="17">
                  <c:v>24.7</c:v>
                </c:pt>
                <c:pt idx="18">
                  <c:v>21.5</c:v>
                </c:pt>
                <c:pt idx="19">
                  <c:v>53.5</c:v>
                </c:pt>
              </c:numCache>
            </c:numRef>
          </c:yVal>
          <c:smooth val="0"/>
        </c:ser>
        <c:ser>
          <c:idx val="1"/>
          <c:order val="1"/>
          <c:spPr>
            <a:ln w="28575">
              <a:noFill/>
            </a:ln>
          </c:spPr>
          <c:marker>
            <c:spPr>
              <a:noFill/>
              <a:ln>
                <a:noFill/>
              </a:ln>
            </c:spPr>
          </c:marker>
          <c:trendline>
            <c:spPr>
              <a:ln w="19050"/>
            </c:spPr>
            <c:trendlineType val="linear"/>
            <c:dispRSqr val="0"/>
            <c:dispEq val="0"/>
          </c:trendline>
          <c:xVal>
            <c:numRef>
              <c:f>'6.7'!$D$32:$D$43</c:f>
              <c:numCache>
                <c:formatCode>0.00</c:formatCode>
                <c:ptCount val="12"/>
                <c:pt idx="0">
                  <c:v>0</c:v>
                </c:pt>
                <c:pt idx="1">
                  <c:v>5</c:v>
                </c:pt>
                <c:pt idx="2">
                  <c:v>10</c:v>
                </c:pt>
                <c:pt idx="3">
                  <c:v>15</c:v>
                </c:pt>
                <c:pt idx="4">
                  <c:v>20</c:v>
                </c:pt>
                <c:pt idx="5">
                  <c:v>25</c:v>
                </c:pt>
                <c:pt idx="6">
                  <c:v>30</c:v>
                </c:pt>
                <c:pt idx="7">
                  <c:v>35</c:v>
                </c:pt>
                <c:pt idx="8">
                  <c:v>40</c:v>
                </c:pt>
                <c:pt idx="9">
                  <c:v>45</c:v>
                </c:pt>
                <c:pt idx="10">
                  <c:v>50</c:v>
                </c:pt>
                <c:pt idx="11">
                  <c:v>55</c:v>
                </c:pt>
              </c:numCache>
            </c:numRef>
          </c:xVal>
          <c:yVal>
            <c:numRef>
              <c:f>'6.7'!$D$32:$D$43</c:f>
              <c:numCache>
                <c:formatCode>0.00</c:formatCode>
                <c:ptCount val="12"/>
                <c:pt idx="0">
                  <c:v>0</c:v>
                </c:pt>
                <c:pt idx="1">
                  <c:v>5</c:v>
                </c:pt>
                <c:pt idx="2">
                  <c:v>10</c:v>
                </c:pt>
                <c:pt idx="3">
                  <c:v>15</c:v>
                </c:pt>
                <c:pt idx="4">
                  <c:v>20</c:v>
                </c:pt>
                <c:pt idx="5">
                  <c:v>25</c:v>
                </c:pt>
                <c:pt idx="6">
                  <c:v>30</c:v>
                </c:pt>
                <c:pt idx="7">
                  <c:v>35</c:v>
                </c:pt>
                <c:pt idx="8">
                  <c:v>40</c:v>
                </c:pt>
                <c:pt idx="9">
                  <c:v>45</c:v>
                </c:pt>
                <c:pt idx="10">
                  <c:v>50</c:v>
                </c:pt>
                <c:pt idx="11">
                  <c:v>55</c:v>
                </c:pt>
              </c:numCache>
            </c:numRef>
          </c:yVal>
          <c:smooth val="0"/>
        </c:ser>
        <c:dLbls>
          <c:showLegendKey val="0"/>
          <c:showVal val="0"/>
          <c:showCatName val="0"/>
          <c:showSerName val="0"/>
          <c:showPercent val="0"/>
          <c:showBubbleSize val="0"/>
        </c:dLbls>
        <c:axId val="218653440"/>
        <c:axId val="218655360"/>
      </c:scatterChart>
      <c:valAx>
        <c:axId val="218653440"/>
        <c:scaling>
          <c:orientation val="minMax"/>
          <c:max val="55"/>
          <c:min val="0"/>
        </c:scaling>
        <c:delete val="0"/>
        <c:axPos val="b"/>
        <c:title>
          <c:tx>
            <c:rich>
              <a:bodyPr/>
              <a:lstStyle/>
              <a:p>
                <a:pPr>
                  <a:defRPr b="0">
                    <a:latin typeface="Times New Roman" pitchFamily="18" charset="0"/>
                    <a:cs typeface="Times New Roman" pitchFamily="18" charset="0"/>
                  </a:defRPr>
                </a:pPr>
                <a:r>
                  <a:rPr lang="en-US" sz="1000">
                    <a:effectLst/>
                    <a:latin typeface="Calibri"/>
                    <a:ea typeface="Times New Roman"/>
                    <a:cs typeface="Times New Roman"/>
                  </a:rPr>
                  <a:t>Percentage of wages, 2009</a:t>
                </a:r>
              </a:p>
            </c:rich>
          </c:tx>
          <c:overlay val="0"/>
        </c:title>
        <c:numFmt formatCode="0" sourceLinked="0"/>
        <c:majorTickMark val="out"/>
        <c:minorTickMark val="none"/>
        <c:tickLblPos val="nextTo"/>
        <c:crossAx val="218655360"/>
        <c:crosses val="autoZero"/>
        <c:crossBetween val="midCat"/>
        <c:majorUnit val="5"/>
      </c:valAx>
      <c:valAx>
        <c:axId val="218655360"/>
        <c:scaling>
          <c:orientation val="minMax"/>
          <c:max val="55"/>
          <c:min val="0"/>
        </c:scaling>
        <c:delete val="0"/>
        <c:axPos val="l"/>
        <c:title>
          <c:tx>
            <c:rich>
              <a:bodyPr rot="-5400000" vert="horz"/>
              <a:lstStyle/>
              <a:p>
                <a:pPr>
                  <a:defRPr b="0">
                    <a:latin typeface="Times New Roman" pitchFamily="18" charset="0"/>
                    <a:cs typeface="Times New Roman" pitchFamily="18" charset="0"/>
                  </a:defRPr>
                </a:pPr>
                <a:r>
                  <a:rPr lang="en-US" sz="1000">
                    <a:effectLst/>
                    <a:latin typeface="Calibri"/>
                    <a:ea typeface="Times New Roman"/>
                    <a:cs typeface="Times New Roman"/>
                  </a:rPr>
                  <a:t>Percentage of wages, 1987</a:t>
                </a:r>
              </a:p>
            </c:rich>
          </c:tx>
          <c:overlay val="0"/>
        </c:title>
        <c:numFmt formatCode="0" sourceLinked="0"/>
        <c:majorTickMark val="out"/>
        <c:minorTickMark val="none"/>
        <c:tickLblPos val="nextTo"/>
        <c:crossAx val="218653440"/>
        <c:crosses val="autoZero"/>
        <c:crossBetween val="midCat"/>
        <c:majorUnit val="5"/>
      </c:valAx>
    </c:plotArea>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43285214348205"/>
          <c:y val="6.0659813356663747E-2"/>
          <c:w val="0.83281714785651795"/>
          <c:h val="0.74305920093321665"/>
        </c:manualLayout>
      </c:layout>
      <c:scatterChart>
        <c:scatterStyle val="lineMarker"/>
        <c:varyColors val="0"/>
        <c:ser>
          <c:idx val="0"/>
          <c:order val="0"/>
          <c:spPr>
            <a:ln w="28575">
              <a:noFill/>
            </a:ln>
          </c:spPr>
          <c:marker>
            <c:spPr>
              <a:solidFill>
                <a:schemeClr val="tx1">
                  <a:lumMod val="65000"/>
                  <a:lumOff val="35000"/>
                </a:schemeClr>
              </a:solidFill>
              <a:ln>
                <a:solidFill>
                  <a:schemeClr val="tx1"/>
                </a:solidFill>
              </a:ln>
            </c:spPr>
          </c:marker>
          <c:dLbls>
            <c:dLbl>
              <c:idx val="0"/>
              <c:layout>
                <c:manualLayout>
                  <c:x val="-1.9444444444444445E-2"/>
                  <c:y val="-2.7777777777777776E-2"/>
                </c:manualLayout>
              </c:layout>
              <c:tx>
                <c:strRef>
                  <c:f>'6.8'!$C$27</c:f>
                  <c:strCache>
                    <c:ptCount val="1"/>
                    <c:pt idx="0">
                      <c:v>ARG</c:v>
                    </c:pt>
                  </c:strCache>
                </c:strRef>
              </c:tx>
              <c:showLegendKey val="0"/>
              <c:showVal val="1"/>
              <c:showCatName val="1"/>
              <c:showSerName val="0"/>
              <c:showPercent val="0"/>
              <c:showBubbleSize val="0"/>
            </c:dLbl>
            <c:dLbl>
              <c:idx val="1"/>
              <c:tx>
                <c:strRef>
                  <c:f>'6.8'!$C$28</c:f>
                  <c:strCache>
                    <c:ptCount val="1"/>
                    <c:pt idx="0">
                      <c:v>BRB</c:v>
                    </c:pt>
                  </c:strCache>
                </c:strRef>
              </c:tx>
              <c:showLegendKey val="0"/>
              <c:showVal val="1"/>
              <c:showCatName val="1"/>
              <c:showSerName val="0"/>
              <c:showPercent val="0"/>
              <c:showBubbleSize val="0"/>
            </c:dLbl>
            <c:dLbl>
              <c:idx val="2"/>
              <c:tx>
                <c:strRef>
                  <c:f>'6.8'!$C$29</c:f>
                  <c:strCache>
                    <c:ptCount val="1"/>
                    <c:pt idx="0">
                      <c:v>BLZ</c:v>
                    </c:pt>
                  </c:strCache>
                </c:strRef>
              </c:tx>
              <c:showLegendKey val="0"/>
              <c:showVal val="1"/>
              <c:showCatName val="1"/>
              <c:showSerName val="0"/>
              <c:showPercent val="0"/>
              <c:showBubbleSize val="0"/>
            </c:dLbl>
            <c:dLbl>
              <c:idx val="3"/>
              <c:tx>
                <c:strRef>
                  <c:f>'6.8'!$C$30</c:f>
                  <c:strCache>
                    <c:ptCount val="1"/>
                    <c:pt idx="0">
                      <c:v>BOL</c:v>
                    </c:pt>
                  </c:strCache>
                </c:strRef>
              </c:tx>
              <c:showLegendKey val="0"/>
              <c:showVal val="1"/>
              <c:showCatName val="1"/>
              <c:showSerName val="0"/>
              <c:showPercent val="0"/>
              <c:showBubbleSize val="0"/>
            </c:dLbl>
            <c:dLbl>
              <c:idx val="4"/>
              <c:layout>
                <c:manualLayout>
                  <c:x val="0"/>
                  <c:y val="5.5555555555555552E-2"/>
                </c:manualLayout>
              </c:layout>
              <c:tx>
                <c:strRef>
                  <c:f>'6.8'!$C$31</c:f>
                  <c:strCache>
                    <c:ptCount val="1"/>
                    <c:pt idx="0">
                      <c:v>BRA</c:v>
                    </c:pt>
                  </c:strCache>
                </c:strRef>
              </c:tx>
              <c:showLegendKey val="0"/>
              <c:showVal val="1"/>
              <c:showCatName val="1"/>
              <c:showSerName val="0"/>
              <c:showPercent val="0"/>
              <c:showBubbleSize val="0"/>
            </c:dLbl>
            <c:dLbl>
              <c:idx val="5"/>
              <c:layout>
                <c:manualLayout>
                  <c:x val="-4.1666666666666664E-2"/>
                  <c:y val="-5.5555555555555552E-2"/>
                </c:manualLayout>
              </c:layout>
              <c:tx>
                <c:strRef>
                  <c:f>'6.8'!$C$32</c:f>
                  <c:strCache>
                    <c:ptCount val="1"/>
                    <c:pt idx="0">
                      <c:v>CHL</c:v>
                    </c:pt>
                  </c:strCache>
                </c:strRef>
              </c:tx>
              <c:showLegendKey val="0"/>
              <c:showVal val="1"/>
              <c:showCatName val="1"/>
              <c:showSerName val="0"/>
              <c:showPercent val="0"/>
              <c:showBubbleSize val="0"/>
            </c:dLbl>
            <c:dLbl>
              <c:idx val="6"/>
              <c:tx>
                <c:strRef>
                  <c:f>'6.8'!$C$33</c:f>
                  <c:strCache>
                    <c:ptCount val="1"/>
                    <c:pt idx="0">
                      <c:v>COL</c:v>
                    </c:pt>
                  </c:strCache>
                </c:strRef>
              </c:tx>
              <c:showLegendKey val="0"/>
              <c:showVal val="1"/>
              <c:showCatName val="1"/>
              <c:showSerName val="0"/>
              <c:showPercent val="0"/>
              <c:showBubbleSize val="0"/>
            </c:dLbl>
            <c:dLbl>
              <c:idx val="7"/>
              <c:tx>
                <c:strRef>
                  <c:f>'6.8'!$C$34</c:f>
                  <c:strCache>
                    <c:ptCount val="1"/>
                    <c:pt idx="0">
                      <c:v>CRI</c:v>
                    </c:pt>
                  </c:strCache>
                </c:strRef>
              </c:tx>
              <c:showLegendKey val="0"/>
              <c:showVal val="1"/>
              <c:showCatName val="1"/>
              <c:showSerName val="0"/>
              <c:showPercent val="0"/>
              <c:showBubbleSize val="0"/>
            </c:dLbl>
            <c:dLbl>
              <c:idx val="8"/>
              <c:tx>
                <c:strRef>
                  <c:f>'6.8'!$C$35</c:f>
                  <c:strCache>
                    <c:ptCount val="1"/>
                    <c:pt idx="0">
                      <c:v>ECU</c:v>
                    </c:pt>
                  </c:strCache>
                </c:strRef>
              </c:tx>
              <c:showLegendKey val="0"/>
              <c:showVal val="1"/>
              <c:showCatName val="1"/>
              <c:showSerName val="0"/>
              <c:showPercent val="0"/>
              <c:showBubbleSize val="0"/>
            </c:dLbl>
            <c:dLbl>
              <c:idx val="9"/>
              <c:layout>
                <c:manualLayout>
                  <c:x val="9.166666666666666E-2"/>
                  <c:y val="2.3148148148148147E-2"/>
                </c:manualLayout>
              </c:layout>
              <c:tx>
                <c:strRef>
                  <c:f>'6.8'!$C$36</c:f>
                  <c:strCache>
                    <c:ptCount val="1"/>
                    <c:pt idx="0">
                      <c:v>SLV</c:v>
                    </c:pt>
                  </c:strCache>
                </c:strRef>
              </c:tx>
              <c:showLegendKey val="0"/>
              <c:showVal val="1"/>
              <c:showCatName val="1"/>
              <c:showSerName val="0"/>
              <c:showPercent val="0"/>
              <c:showBubbleSize val="0"/>
            </c:dLbl>
            <c:dLbl>
              <c:idx val="10"/>
              <c:tx>
                <c:strRef>
                  <c:f>'6.8'!$C$37</c:f>
                  <c:strCache>
                    <c:ptCount val="1"/>
                    <c:pt idx="0">
                      <c:v>GUA</c:v>
                    </c:pt>
                  </c:strCache>
                </c:strRef>
              </c:tx>
              <c:showLegendKey val="0"/>
              <c:showVal val="1"/>
              <c:showCatName val="1"/>
              <c:showSerName val="0"/>
              <c:showPercent val="0"/>
              <c:showBubbleSize val="0"/>
            </c:dLbl>
            <c:dLbl>
              <c:idx val="11"/>
              <c:tx>
                <c:strRef>
                  <c:f>'6.8'!$C$38</c:f>
                  <c:strCache>
                    <c:ptCount val="1"/>
                    <c:pt idx="0">
                      <c:v>HND</c:v>
                    </c:pt>
                  </c:strCache>
                </c:strRef>
              </c:tx>
              <c:showLegendKey val="0"/>
              <c:showVal val="1"/>
              <c:showCatName val="1"/>
              <c:showSerName val="0"/>
              <c:showPercent val="0"/>
              <c:showBubbleSize val="0"/>
            </c:dLbl>
            <c:dLbl>
              <c:idx val="12"/>
              <c:tx>
                <c:strRef>
                  <c:f>'6.8'!$C$39</c:f>
                  <c:strCache>
                    <c:ptCount val="1"/>
                    <c:pt idx="0">
                      <c:v>JAM</c:v>
                    </c:pt>
                  </c:strCache>
                </c:strRef>
              </c:tx>
              <c:showLegendKey val="0"/>
              <c:showVal val="1"/>
              <c:showCatName val="1"/>
              <c:showSerName val="0"/>
              <c:showPercent val="0"/>
              <c:showBubbleSize val="0"/>
            </c:dLbl>
            <c:dLbl>
              <c:idx val="13"/>
              <c:tx>
                <c:strRef>
                  <c:f>'6.8'!$C$40</c:f>
                  <c:strCache>
                    <c:ptCount val="1"/>
                    <c:pt idx="0">
                      <c:v>MEX</c:v>
                    </c:pt>
                  </c:strCache>
                </c:strRef>
              </c:tx>
              <c:showLegendKey val="0"/>
              <c:showVal val="1"/>
              <c:showCatName val="1"/>
              <c:showSerName val="0"/>
              <c:showPercent val="0"/>
              <c:showBubbleSize val="0"/>
            </c:dLbl>
            <c:dLbl>
              <c:idx val="14"/>
              <c:tx>
                <c:strRef>
                  <c:f>'6.8'!$C$41</c:f>
                  <c:strCache>
                    <c:ptCount val="1"/>
                    <c:pt idx="0">
                      <c:v>NIC</c:v>
                    </c:pt>
                  </c:strCache>
                </c:strRef>
              </c:tx>
              <c:showLegendKey val="0"/>
              <c:showVal val="1"/>
              <c:showCatName val="1"/>
              <c:showSerName val="0"/>
              <c:showPercent val="0"/>
              <c:showBubbleSize val="0"/>
            </c:dLbl>
            <c:dLbl>
              <c:idx val="15"/>
              <c:tx>
                <c:strRef>
                  <c:f>'6.8'!$C$42</c:f>
                  <c:strCache>
                    <c:ptCount val="1"/>
                    <c:pt idx="0">
                      <c:v>PAN</c:v>
                    </c:pt>
                  </c:strCache>
                </c:strRef>
              </c:tx>
              <c:showLegendKey val="0"/>
              <c:showVal val="1"/>
              <c:showCatName val="1"/>
              <c:showSerName val="0"/>
              <c:showPercent val="0"/>
              <c:showBubbleSize val="0"/>
            </c:dLbl>
            <c:dLbl>
              <c:idx val="16"/>
              <c:tx>
                <c:strRef>
                  <c:f>'6.8'!$C$43</c:f>
                  <c:strCache>
                    <c:ptCount val="1"/>
                    <c:pt idx="0">
                      <c:v>PRY</c:v>
                    </c:pt>
                  </c:strCache>
                </c:strRef>
              </c:tx>
              <c:showLegendKey val="0"/>
              <c:showVal val="1"/>
              <c:showCatName val="1"/>
              <c:showSerName val="0"/>
              <c:showPercent val="0"/>
              <c:showBubbleSize val="0"/>
            </c:dLbl>
            <c:dLbl>
              <c:idx val="17"/>
              <c:layout>
                <c:manualLayout>
                  <c:x val="-9.7222222222222224E-2"/>
                  <c:y val="-1.8518518518518517E-2"/>
                </c:manualLayout>
              </c:layout>
              <c:tx>
                <c:strRef>
                  <c:f>'6.8'!$C$44</c:f>
                  <c:strCache>
                    <c:ptCount val="1"/>
                    <c:pt idx="0">
                      <c:v>PER</c:v>
                    </c:pt>
                  </c:strCache>
                </c:strRef>
              </c:tx>
              <c:showLegendKey val="0"/>
              <c:showVal val="1"/>
              <c:showCatName val="1"/>
              <c:showSerName val="0"/>
              <c:showPercent val="0"/>
              <c:showBubbleSize val="0"/>
            </c:dLbl>
            <c:dLbl>
              <c:idx val="18"/>
              <c:layout>
                <c:manualLayout>
                  <c:x val="-5.0925337632079971E-17"/>
                  <c:y val="-9.2592592592592587E-3"/>
                </c:manualLayout>
              </c:layout>
              <c:tx>
                <c:strRef>
                  <c:f>'6.8'!$C$45</c:f>
                  <c:strCache>
                    <c:ptCount val="1"/>
                    <c:pt idx="0">
                      <c:v>DOM</c:v>
                    </c:pt>
                  </c:strCache>
                </c:strRef>
              </c:tx>
              <c:showLegendKey val="0"/>
              <c:showVal val="1"/>
              <c:showCatName val="1"/>
              <c:showSerName val="0"/>
              <c:showPercent val="0"/>
              <c:showBubbleSize val="0"/>
            </c:dLbl>
            <c:dLbl>
              <c:idx val="19"/>
              <c:tx>
                <c:strRef>
                  <c:f>'6.8'!$C$46</c:f>
                  <c:strCache>
                    <c:ptCount val="1"/>
                    <c:pt idx="0">
                      <c:v>URY</c:v>
                    </c:pt>
                  </c:strCache>
                </c:strRef>
              </c:tx>
              <c:showLegendKey val="0"/>
              <c:showVal val="1"/>
              <c:showCatName val="1"/>
              <c:showSerName val="0"/>
              <c:showPercent val="0"/>
              <c:showBubbleSize val="0"/>
            </c:dLbl>
            <c:dLbl>
              <c:idx val="20"/>
              <c:layout>
                <c:manualLayout>
                  <c:x val="0"/>
                  <c:y val="-2.3148148148148147E-2"/>
                </c:manualLayout>
              </c:layout>
              <c:tx>
                <c:strRef>
                  <c:f>'6.8'!$C$47</c:f>
                  <c:strCache>
                    <c:ptCount val="1"/>
                    <c:pt idx="0">
                      <c:v>TTO</c:v>
                    </c:pt>
                  </c:strCache>
                </c:strRef>
              </c:tx>
              <c:showLegendKey val="0"/>
              <c:showVal val="1"/>
              <c:showCatName val="1"/>
              <c:showSerName val="0"/>
              <c:showPercent val="0"/>
              <c:showBubbleSize val="0"/>
            </c:dLbl>
            <c:showLegendKey val="0"/>
            <c:showVal val="1"/>
            <c:showCatName val="1"/>
            <c:showSerName val="0"/>
            <c:showPercent val="0"/>
            <c:showBubbleSize val="0"/>
            <c:showLeaderLines val="0"/>
          </c:dLbls>
          <c:trendline>
            <c:trendlineType val="linear"/>
            <c:dispRSqr val="0"/>
            <c:dispEq val="0"/>
          </c:trendline>
          <c:xVal>
            <c:numRef>
              <c:f>'6.8'!$D$27:$D$47</c:f>
              <c:numCache>
                <c:formatCode>0.0</c:formatCode>
                <c:ptCount val="21"/>
                <c:pt idx="0">
                  <c:v>7.0665233368291904</c:v>
                </c:pt>
                <c:pt idx="1">
                  <c:v>5.9577044730252666</c:v>
                </c:pt>
                <c:pt idx="2">
                  <c:v>2.1552514360744608</c:v>
                </c:pt>
                <c:pt idx="3">
                  <c:v>3.369784259630074</c:v>
                </c:pt>
                <c:pt idx="4">
                  <c:v>6.6265775292735247</c:v>
                </c:pt>
                <c:pt idx="5">
                  <c:v>6.2289164288597112</c:v>
                </c:pt>
                <c:pt idx="6">
                  <c:v>4.7635914294476578</c:v>
                </c:pt>
                <c:pt idx="7">
                  <c:v>8.1355770538734049</c:v>
                </c:pt>
                <c:pt idx="8">
                  <c:v>4.3266384774324615</c:v>
                </c:pt>
                <c:pt idx="9">
                  <c:v>4.1623634632571296</c:v>
                </c:pt>
                <c:pt idx="10">
                  <c:v>1.5666780858624718</c:v>
                </c:pt>
                <c:pt idx="11">
                  <c:v>2.9798868607214013</c:v>
                </c:pt>
                <c:pt idx="12">
                  <c:v>0.44</c:v>
                </c:pt>
                <c:pt idx="13">
                  <c:v>2.4496406997216043</c:v>
                </c:pt>
                <c:pt idx="14">
                  <c:v>5.7821804772700549</c:v>
                </c:pt>
                <c:pt idx="15">
                  <c:v>6.1140074641566375</c:v>
                </c:pt>
                <c:pt idx="16">
                  <c:v>4.0655764511419124</c:v>
                </c:pt>
                <c:pt idx="17">
                  <c:v>3.0155149664830998</c:v>
                </c:pt>
                <c:pt idx="18">
                  <c:v>2.5860661443430253</c:v>
                </c:pt>
                <c:pt idx="19">
                  <c:v>8.6845741190419066</c:v>
                </c:pt>
                <c:pt idx="20">
                  <c:v>2.3195451925414119</c:v>
                </c:pt>
              </c:numCache>
            </c:numRef>
          </c:xVal>
          <c:yVal>
            <c:numRef>
              <c:f>'6.8'!$E$27:$E$47</c:f>
              <c:numCache>
                <c:formatCode>0.0</c:formatCode>
                <c:ptCount val="21"/>
                <c:pt idx="0">
                  <c:v>8.0674578322134103</c:v>
                </c:pt>
                <c:pt idx="1">
                  <c:v>12.400818403526875</c:v>
                </c:pt>
                <c:pt idx="2">
                  <c:v>8.6084350377344023</c:v>
                </c:pt>
                <c:pt idx="3">
                  <c:v>8.1194443028319405</c:v>
                </c:pt>
                <c:pt idx="4">
                  <c:v>7.3416416435565717</c:v>
                </c:pt>
                <c:pt idx="5">
                  <c:v>8.0919170772840054</c:v>
                </c:pt>
                <c:pt idx="6">
                  <c:v>5.2676897147293822</c:v>
                </c:pt>
                <c:pt idx="7">
                  <c:v>4.8902297033084716</c:v>
                </c:pt>
                <c:pt idx="8">
                  <c:v>6.4839555322218461</c:v>
                </c:pt>
                <c:pt idx="9">
                  <c:v>6.5384664530335961</c:v>
                </c:pt>
                <c:pt idx="10">
                  <c:v>5.1176284025597134</c:v>
                </c:pt>
                <c:pt idx="11">
                  <c:v>5.5178075214360467</c:v>
                </c:pt>
                <c:pt idx="12">
                  <c:v>10.322811627100149</c:v>
                </c:pt>
                <c:pt idx="13">
                  <c:v>3.8397329720183908</c:v>
                </c:pt>
                <c:pt idx="14">
                  <c:v>7.3990830055772809</c:v>
                </c:pt>
                <c:pt idx="15">
                  <c:v>2.8613023365914962</c:v>
                </c:pt>
                <c:pt idx="16">
                  <c:v>7.461032934397589</c:v>
                </c:pt>
                <c:pt idx="17">
                  <c:v>6.6942092236525852</c:v>
                </c:pt>
                <c:pt idx="18">
                  <c:v>4.3047110783952887</c:v>
                </c:pt>
                <c:pt idx="19">
                  <c:v>8.9260042803078985</c:v>
                </c:pt>
                <c:pt idx="20">
                  <c:v>5.7314707984080551</c:v>
                </c:pt>
              </c:numCache>
            </c:numRef>
          </c:yVal>
          <c:smooth val="0"/>
        </c:ser>
        <c:dLbls>
          <c:showLegendKey val="0"/>
          <c:showVal val="0"/>
          <c:showCatName val="0"/>
          <c:showSerName val="0"/>
          <c:showPercent val="0"/>
          <c:showBubbleSize val="0"/>
        </c:dLbls>
        <c:axId val="218780416"/>
        <c:axId val="218782336"/>
      </c:scatterChart>
      <c:valAx>
        <c:axId val="218780416"/>
        <c:scaling>
          <c:orientation val="minMax"/>
        </c:scaling>
        <c:delete val="0"/>
        <c:axPos val="b"/>
        <c:title>
          <c:tx>
            <c:rich>
              <a:bodyPr/>
              <a:lstStyle/>
              <a:p>
                <a:pPr>
                  <a:defRPr b="0"/>
                </a:pPr>
                <a:r>
                  <a:rPr lang="en-US" sz="900" b="0">
                    <a:effectLst/>
                    <a:latin typeface="Calibri"/>
                    <a:ea typeface="Times New Roman"/>
                    <a:cs typeface="Times New Roman"/>
                  </a:rPr>
                  <a:t>Social contributions</a:t>
                </a:r>
              </a:p>
            </c:rich>
          </c:tx>
          <c:overlay val="0"/>
        </c:title>
        <c:numFmt formatCode="0" sourceLinked="0"/>
        <c:majorTickMark val="out"/>
        <c:minorTickMark val="none"/>
        <c:tickLblPos val="nextTo"/>
        <c:crossAx val="218782336"/>
        <c:crosses val="autoZero"/>
        <c:crossBetween val="midCat"/>
      </c:valAx>
      <c:valAx>
        <c:axId val="218782336"/>
        <c:scaling>
          <c:orientation val="minMax"/>
        </c:scaling>
        <c:delete val="0"/>
        <c:axPos val="l"/>
        <c:title>
          <c:tx>
            <c:rich>
              <a:bodyPr rot="-5400000" vert="horz"/>
              <a:lstStyle/>
              <a:p>
                <a:pPr>
                  <a:defRPr b="0">
                    <a:latin typeface="Times New Roman" pitchFamily="18" charset="0"/>
                    <a:cs typeface="Times New Roman" pitchFamily="18" charset="0"/>
                  </a:defRPr>
                </a:pPr>
                <a:r>
                  <a:rPr lang="en-US" sz="800" b="0">
                    <a:effectLst/>
                    <a:latin typeface="Calibri"/>
                    <a:ea typeface="Times New Roman"/>
                    <a:cs typeface="Times New Roman"/>
                  </a:rPr>
                  <a:t>General consumption tax </a:t>
                </a:r>
              </a:p>
            </c:rich>
          </c:tx>
          <c:overlay val="0"/>
        </c:title>
        <c:numFmt formatCode="0" sourceLinked="0"/>
        <c:majorTickMark val="out"/>
        <c:minorTickMark val="none"/>
        <c:tickLblPos val="nextTo"/>
        <c:crossAx val="218780416"/>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215</xdr:colOff>
      <xdr:row>5</xdr:row>
      <xdr:rowOff>40895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3819740" cy="8886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28574</xdr:colOff>
      <xdr:row>2</xdr:row>
      <xdr:rowOff>28575</xdr:rowOff>
    </xdr:from>
    <xdr:to>
      <xdr:col>7</xdr:col>
      <xdr:colOff>85724</xdr:colOff>
      <xdr:row>19</xdr:row>
      <xdr:rowOff>19050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28575</xdr:colOff>
      <xdr:row>15</xdr:row>
      <xdr:rowOff>119063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2</xdr:row>
      <xdr:rowOff>19050</xdr:rowOff>
    </xdr:from>
    <xdr:to>
      <xdr:col>8</xdr:col>
      <xdr:colOff>47625</xdr:colOff>
      <xdr:row>19</xdr:row>
      <xdr:rowOff>76201</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2</xdr:row>
      <xdr:rowOff>14286</xdr:rowOff>
    </xdr:from>
    <xdr:to>
      <xdr:col>9</xdr:col>
      <xdr:colOff>19050</xdr:colOff>
      <xdr:row>22</xdr:row>
      <xdr:rowOff>133349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2</xdr:row>
      <xdr:rowOff>71437</xdr:rowOff>
    </xdr:from>
    <xdr:to>
      <xdr:col>8</xdr:col>
      <xdr:colOff>333375</xdr:colOff>
      <xdr:row>20</xdr:row>
      <xdr:rowOff>61912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absoluteAnchor>
    <xdr:pos x="817188" y="523596"/>
    <xdr:ext cx="7143751" cy="453389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twoCellAnchor>
    <xdr:from>
      <xdr:col>1</xdr:col>
      <xdr:colOff>9525</xdr:colOff>
      <xdr:row>2</xdr:row>
      <xdr:rowOff>38100</xdr:rowOff>
    </xdr:from>
    <xdr:to>
      <xdr:col>8</xdr:col>
      <xdr:colOff>314325</xdr:colOff>
      <xdr:row>25</xdr:row>
      <xdr:rowOff>90487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xdr:row>
      <xdr:rowOff>38100</xdr:rowOff>
    </xdr:from>
    <xdr:to>
      <xdr:col>5</xdr:col>
      <xdr:colOff>390525</xdr:colOff>
      <xdr:row>19</xdr:row>
      <xdr:rowOff>28575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yeccion%20SP\Otros\Pedido%20D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_Consolidado"/>
      <sheetName val="Base_Consolidado_mill"/>
      <sheetName val="Base_PE"/>
      <sheetName val="Reforma_PE"/>
      <sheetName val="México"/>
      <sheetName val="AFPCHI_penprom"/>
      <sheetName val="Base_CHI"/>
      <sheetName val="CHI_muj(65)_reforma"/>
      <sheetName val="Población"/>
      <sheetName val="pob 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26"/>
  <sheetViews>
    <sheetView tabSelected="1" workbookViewId="0">
      <selection activeCell="A7" sqref="A7:P7"/>
    </sheetView>
  </sheetViews>
  <sheetFormatPr defaultRowHeight="12.75"/>
  <cols>
    <col min="1" max="1" width="9.140625" style="24"/>
    <col min="2" max="2" width="10.28515625" style="24" customWidth="1"/>
    <col min="3" max="3" width="33.140625" style="24" customWidth="1"/>
    <col min="4" max="4" width="25.42578125" style="24" customWidth="1"/>
    <col min="5" max="16384" width="9.140625" style="24"/>
  </cols>
  <sheetData>
    <row r="1" spans="1:71">
      <c r="A1" s="52"/>
      <c r="B1" s="52"/>
      <c r="C1" s="52"/>
      <c r="D1" s="52"/>
      <c r="E1" s="52"/>
      <c r="F1" s="52"/>
      <c r="G1" s="52"/>
      <c r="H1" s="52"/>
      <c r="I1" s="52"/>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row>
    <row r="2" spans="1:71">
      <c r="A2" s="52"/>
      <c r="B2" s="52"/>
      <c r="C2" s="52"/>
      <c r="D2" s="52"/>
      <c r="E2" s="52"/>
      <c r="F2" s="52"/>
      <c r="G2" s="52"/>
      <c r="H2" s="52"/>
      <c r="I2" s="52"/>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row>
    <row r="3" spans="1:71">
      <c r="A3" s="52"/>
      <c r="B3" s="52"/>
      <c r="C3" s="52"/>
      <c r="D3" s="52"/>
      <c r="E3" s="52"/>
      <c r="F3" s="52"/>
      <c r="G3" s="52"/>
      <c r="H3" s="52"/>
      <c r="I3" s="52"/>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row>
    <row r="4" spans="1:71">
      <c r="A4" s="52"/>
      <c r="B4" s="52"/>
      <c r="C4" s="52"/>
      <c r="D4" s="52"/>
      <c r="E4" s="52"/>
      <c r="F4" s="52"/>
      <c r="G4" s="52"/>
      <c r="H4" s="52"/>
      <c r="I4" s="52"/>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row>
    <row r="5" spans="1:71" ht="15.75">
      <c r="A5" s="53" t="s">
        <v>112</v>
      </c>
      <c r="B5" s="53"/>
      <c r="C5" s="53"/>
      <c r="D5" s="53"/>
      <c r="E5" s="53"/>
      <c r="F5" s="53"/>
      <c r="G5" s="53"/>
      <c r="H5" s="53"/>
      <c r="I5" s="53"/>
      <c r="J5" s="53"/>
      <c r="K5" s="53"/>
      <c r="L5" s="53"/>
      <c r="M5" s="53"/>
      <c r="N5" s="53"/>
      <c r="O5" s="53"/>
      <c r="P5" s="53"/>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row>
    <row r="6" spans="1:71">
      <c r="A6" s="50" t="s">
        <v>113</v>
      </c>
      <c r="B6" s="50"/>
      <c r="C6" s="50"/>
      <c r="D6" s="50"/>
      <c r="E6" s="50"/>
      <c r="F6" s="50"/>
      <c r="G6" s="50"/>
      <c r="H6" s="50"/>
      <c r="I6" s="50"/>
      <c r="J6" s="50"/>
      <c r="K6" s="50"/>
      <c r="L6" s="50"/>
      <c r="M6" s="50"/>
      <c r="N6" s="50"/>
      <c r="O6" s="50"/>
      <c r="P6" s="50"/>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row>
    <row r="7" spans="1:71">
      <c r="A7" s="50" t="s">
        <v>114</v>
      </c>
      <c r="B7" s="50"/>
      <c r="C7" s="50"/>
      <c r="D7" s="50"/>
      <c r="E7" s="50"/>
      <c r="F7" s="50"/>
      <c r="G7" s="50"/>
      <c r="H7" s="50"/>
      <c r="I7" s="50"/>
      <c r="J7" s="50"/>
      <c r="K7" s="50"/>
      <c r="L7" s="50"/>
      <c r="M7" s="50"/>
      <c r="N7" s="50"/>
      <c r="O7" s="50"/>
      <c r="P7" s="50"/>
      <c r="Q7" s="50"/>
      <c r="R7" s="50"/>
      <c r="S7" s="50"/>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row>
    <row r="10" spans="1:71">
      <c r="B10" s="55"/>
    </row>
    <row r="11" spans="1:71" s="17" customFormat="1">
      <c r="B11" s="55"/>
      <c r="C11" s="18" t="s">
        <v>42</v>
      </c>
      <c r="D11" s="18" t="s">
        <v>43</v>
      </c>
      <c r="E11" s="18" t="s">
        <v>44</v>
      </c>
    </row>
    <row r="12" spans="1:71">
      <c r="B12" s="56" t="s">
        <v>67</v>
      </c>
      <c r="C12" s="25" t="s">
        <v>65</v>
      </c>
      <c r="D12" s="24" t="s">
        <v>66</v>
      </c>
      <c r="E12" s="24" t="s">
        <v>62</v>
      </c>
    </row>
    <row r="13" spans="1:71">
      <c r="B13" s="56" t="s">
        <v>68</v>
      </c>
      <c r="C13" s="24" t="s">
        <v>75</v>
      </c>
      <c r="D13" s="24" t="s">
        <v>109</v>
      </c>
      <c r="E13" s="24" t="s">
        <v>62</v>
      </c>
    </row>
    <row r="14" spans="1:71">
      <c r="B14" s="56" t="s">
        <v>69</v>
      </c>
      <c r="C14" s="25" t="s">
        <v>76</v>
      </c>
      <c r="D14" s="25" t="s">
        <v>77</v>
      </c>
      <c r="E14" s="24" t="s">
        <v>62</v>
      </c>
    </row>
    <row r="15" spans="1:71">
      <c r="B15" s="56" t="s">
        <v>70</v>
      </c>
      <c r="C15" s="25" t="s">
        <v>78</v>
      </c>
      <c r="D15" s="24" t="s">
        <v>111</v>
      </c>
      <c r="E15" s="24" t="s">
        <v>62</v>
      </c>
    </row>
    <row r="16" spans="1:71">
      <c r="B16" s="56" t="s">
        <v>71</v>
      </c>
      <c r="C16" s="24" t="s">
        <v>79</v>
      </c>
      <c r="D16" s="24" t="s">
        <v>110</v>
      </c>
      <c r="E16" s="24" t="s">
        <v>108</v>
      </c>
    </row>
    <row r="17" spans="1:13">
      <c r="B17" s="56" t="s">
        <v>72</v>
      </c>
      <c r="C17" s="24" t="s">
        <v>80</v>
      </c>
      <c r="D17" s="24" t="s">
        <v>81</v>
      </c>
      <c r="E17" s="24" t="s">
        <v>62</v>
      </c>
    </row>
    <row r="18" spans="1:13">
      <c r="B18" s="56" t="s">
        <v>73</v>
      </c>
      <c r="C18" s="24" t="s">
        <v>82</v>
      </c>
      <c r="D18" s="24" t="s">
        <v>83</v>
      </c>
      <c r="E18" s="24" t="s">
        <v>62</v>
      </c>
    </row>
    <row r="19" spans="1:13">
      <c r="B19" s="56" t="s">
        <v>74</v>
      </c>
      <c r="C19" s="24" t="s">
        <v>84</v>
      </c>
      <c r="D19" s="24" t="s">
        <v>85</v>
      </c>
      <c r="E19" s="24" t="s">
        <v>86</v>
      </c>
    </row>
    <row r="20" spans="1:13">
      <c r="B20" s="55"/>
    </row>
    <row r="26" spans="1:13" ht="117.75" customHeight="1">
      <c r="A26" s="51" t="s">
        <v>115</v>
      </c>
      <c r="B26" s="51"/>
      <c r="C26" s="51"/>
      <c r="D26" s="51"/>
      <c r="E26" s="51"/>
      <c r="F26" s="51"/>
      <c r="G26" s="51"/>
      <c r="H26" s="51"/>
      <c r="I26" s="51"/>
      <c r="J26" s="51"/>
      <c r="K26" s="51"/>
      <c r="L26" s="51"/>
      <c r="M26" s="51"/>
    </row>
  </sheetData>
  <mergeCells count="9">
    <mergeCell ref="A7:P7"/>
    <mergeCell ref="Q7:S7"/>
    <mergeCell ref="A26:M26"/>
    <mergeCell ref="A1:I1"/>
    <mergeCell ref="A2:I2"/>
    <mergeCell ref="A3:I3"/>
    <mergeCell ref="A4:I4"/>
    <mergeCell ref="A5:P5"/>
    <mergeCell ref="A6:P6"/>
  </mergeCells>
  <hyperlinks>
    <hyperlink ref="B12" location="'6.1'!A1" display="Figure 6.1:"/>
    <hyperlink ref="B13" location="'6.2'!A1" display="Figure 6.2:"/>
    <hyperlink ref="B14" location="'6.3'!A1" display="Figure 6.3:"/>
    <hyperlink ref="B15" location="'6.4'!A1" display="Figure 6.4:"/>
    <hyperlink ref="B16" location="'6.5'!A1" display="Figure 6.5:"/>
    <hyperlink ref="B17" location="'6.6'!A1" display="Figure 6.6:"/>
    <hyperlink ref="B18" location="'6.7'!A1" display="Figure 6.7:"/>
    <hyperlink ref="B19" location="'6.8'!A1" display="Figure 6.8:"/>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showGridLines="0" workbookViewId="0">
      <selection activeCell="E31" sqref="E31"/>
    </sheetView>
  </sheetViews>
  <sheetFormatPr defaultRowHeight="12.75"/>
  <cols>
    <col min="1" max="1" width="9.140625" style="19"/>
    <col min="2" max="2" width="13.85546875" style="19" customWidth="1"/>
    <col min="3" max="3" width="12" style="20" bestFit="1" customWidth="1"/>
    <col min="4" max="4" width="23.28515625" style="20" bestFit="1" customWidth="1"/>
    <col min="5" max="16384" width="9.140625" style="19"/>
  </cols>
  <sheetData>
    <row r="1" spans="1:8">
      <c r="H1" s="21"/>
    </row>
    <row r="2" spans="1:8">
      <c r="A2" s="19" t="s">
        <v>67</v>
      </c>
      <c r="B2" s="19" t="str">
        <f>+Index!C12</f>
        <v>Tax morale in Latin America and the Caribbean vs. OECD: do you believe tax evasion is justified?</v>
      </c>
      <c r="H2" s="21"/>
    </row>
    <row r="3" spans="1:8">
      <c r="H3" s="21"/>
    </row>
    <row r="4" spans="1:8">
      <c r="H4" s="21"/>
    </row>
    <row r="5" spans="1:8">
      <c r="H5" s="21"/>
    </row>
    <row r="6" spans="1:8">
      <c r="H6" s="21"/>
    </row>
    <row r="7" spans="1:8">
      <c r="H7" s="21"/>
    </row>
    <row r="8" spans="1:8">
      <c r="H8" s="21"/>
    </row>
    <row r="9" spans="1:8">
      <c r="H9" s="21"/>
    </row>
    <row r="10" spans="1:8">
      <c r="H10" s="21"/>
    </row>
    <row r="11" spans="1:8">
      <c r="H11" s="21"/>
    </row>
    <row r="12" spans="1:8">
      <c r="H12" s="21"/>
    </row>
    <row r="13" spans="1:8">
      <c r="H13" s="21"/>
    </row>
    <row r="14" spans="1:8">
      <c r="H14" s="21"/>
    </row>
    <row r="15" spans="1:8">
      <c r="H15" s="21"/>
    </row>
    <row r="16" spans="1:8">
      <c r="H16" s="21"/>
    </row>
    <row r="17" spans="1:8">
      <c r="H17" s="21"/>
    </row>
    <row r="18" spans="1:8">
      <c r="H18" s="21"/>
    </row>
    <row r="19" spans="1:8">
      <c r="H19" s="21"/>
    </row>
    <row r="20" spans="1:8">
      <c r="H20" s="21"/>
    </row>
    <row r="21" spans="1:8">
      <c r="A21" s="19" t="s">
        <v>87</v>
      </c>
      <c r="B21" s="19" t="str">
        <f>+Index!D12</f>
        <v>Daude and Melguizo (2010).</v>
      </c>
      <c r="H21" s="21"/>
    </row>
    <row r="22" spans="1:8">
      <c r="H22" s="21"/>
    </row>
    <row r="23" spans="1:8">
      <c r="H23" s="21"/>
    </row>
    <row r="24" spans="1:8">
      <c r="B24" s="22"/>
      <c r="H24" s="21"/>
    </row>
    <row r="25" spans="1:8">
      <c r="H25" s="21"/>
    </row>
    <row r="27" spans="1:8" ht="15">
      <c r="C27" s="40" t="s">
        <v>88</v>
      </c>
      <c r="D27" s="40" t="s">
        <v>89</v>
      </c>
    </row>
    <row r="28" spans="1:8" ht="15">
      <c r="B28" s="37" t="s">
        <v>90</v>
      </c>
      <c r="C28" s="23">
        <v>0.61984210526315808</v>
      </c>
      <c r="D28" s="23">
        <v>0.34061415220293723</v>
      </c>
    </row>
    <row r="29" spans="1:8" ht="15">
      <c r="B29" s="37" t="s">
        <v>92</v>
      </c>
      <c r="C29" s="23">
        <v>7.1526315789473702E-2</v>
      </c>
      <c r="D29" s="23">
        <v>0.19967957276368489</v>
      </c>
    </row>
    <row r="30" spans="1:8" ht="15">
      <c r="B30" s="37" t="s">
        <v>91</v>
      </c>
      <c r="C30" s="23">
        <f>1-C28-C29</f>
        <v>0.3086315789473682</v>
      </c>
      <c r="D30" s="23">
        <f>1-D28-D29</f>
        <v>0.45970627503337791</v>
      </c>
    </row>
  </sheetData>
  <pageMargins left="0.75" right="0.75" top="1" bottom="1" header="0.5" footer="0.5"/>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40"/>
  <sheetViews>
    <sheetView workbookViewId="0">
      <selection activeCell="A2" sqref="A2:O17"/>
    </sheetView>
  </sheetViews>
  <sheetFormatPr defaultRowHeight="12.75"/>
  <cols>
    <col min="1" max="16384" width="9.140625" style="24"/>
  </cols>
  <sheetData>
    <row r="2" spans="1:2">
      <c r="A2" s="24" t="s">
        <v>68</v>
      </c>
      <c r="B2" s="24" t="str">
        <f>+Index!C13</f>
        <v>Unemployment as a problem in Latin America and the Caribbean, according to citizens (as a percentage of respondents that listed it among their top five priorities)</v>
      </c>
    </row>
    <row r="17" spans="1:3">
      <c r="A17" s="24" t="s">
        <v>87</v>
      </c>
      <c r="B17" s="24" t="str">
        <f>+Index!D13</f>
        <v xml:space="preserve">Author's calculations based on Machado and Vesga (2013). </v>
      </c>
    </row>
    <row r="24" spans="1:3" ht="15.75" customHeight="1">
      <c r="B24" s="24" t="s">
        <v>61</v>
      </c>
      <c r="C24" s="24">
        <v>0.4731296026614904</v>
      </c>
    </row>
    <row r="25" spans="1:3">
      <c r="B25" s="24" t="s">
        <v>33</v>
      </c>
      <c r="C25" s="24">
        <v>0.43535355917743168</v>
      </c>
    </row>
    <row r="26" spans="1:3">
      <c r="B26" s="24" t="s">
        <v>37</v>
      </c>
      <c r="C26" s="24">
        <v>0.3456972885979897</v>
      </c>
    </row>
    <row r="27" spans="1:3">
      <c r="B27" s="24" t="s">
        <v>55</v>
      </c>
      <c r="C27" s="24">
        <v>0.33298966113538231</v>
      </c>
    </row>
    <row r="28" spans="1:3">
      <c r="B28" s="24" t="s">
        <v>60</v>
      </c>
      <c r="C28" s="24">
        <v>0.29736210360126292</v>
      </c>
    </row>
    <row r="29" spans="1:3">
      <c r="B29" s="24" t="s">
        <v>35</v>
      </c>
      <c r="C29" s="24">
        <v>0.28822979190322318</v>
      </c>
    </row>
    <row r="30" spans="1:3">
      <c r="B30" s="24" t="s">
        <v>54</v>
      </c>
      <c r="C30" s="24">
        <v>0.26484747344993509</v>
      </c>
    </row>
    <row r="31" spans="1:3">
      <c r="B31" s="24" t="s">
        <v>30</v>
      </c>
      <c r="C31" s="24">
        <v>0.25891895598782999</v>
      </c>
    </row>
    <row r="32" spans="1:3">
      <c r="B32" s="24" t="s">
        <v>56</v>
      </c>
      <c r="C32" s="24">
        <v>0.25529958211416631</v>
      </c>
    </row>
    <row r="33" spans="2:3">
      <c r="B33" s="24" t="s">
        <v>36</v>
      </c>
      <c r="C33" s="24">
        <v>0.25517812555947805</v>
      </c>
    </row>
    <row r="34" spans="2:3">
      <c r="B34" s="24" t="s">
        <v>39</v>
      </c>
      <c r="C34" s="24">
        <v>0.25191486326490981</v>
      </c>
    </row>
    <row r="35" spans="2:3">
      <c r="B35" s="24" t="s">
        <v>31</v>
      </c>
      <c r="C35" s="24">
        <v>0.21897815332675988</v>
      </c>
    </row>
    <row r="36" spans="2:3">
      <c r="B36" s="24" t="s">
        <v>29</v>
      </c>
      <c r="C36" s="24">
        <v>0.20787213882799072</v>
      </c>
    </row>
    <row r="37" spans="2:3">
      <c r="B37" s="24" t="s">
        <v>32</v>
      </c>
      <c r="C37" s="24">
        <v>0.20460700392990624</v>
      </c>
    </row>
    <row r="38" spans="2:3">
      <c r="B38" s="24" t="s">
        <v>53</v>
      </c>
      <c r="C38" s="24">
        <v>0.20179364120252649</v>
      </c>
    </row>
    <row r="39" spans="2:3">
      <c r="B39" s="24" t="s">
        <v>34</v>
      </c>
      <c r="C39" s="24">
        <v>0.15164622374301259</v>
      </c>
    </row>
    <row r="40" spans="2:3">
      <c r="B40" s="24" t="s">
        <v>59</v>
      </c>
      <c r="C40" s="24">
        <v>0.13557785830520994</v>
      </c>
    </row>
    <row r="41" spans="2:3">
      <c r="B41" s="24" t="s">
        <v>52</v>
      </c>
      <c r="C41" s="24">
        <v>0.10016693647358878</v>
      </c>
    </row>
    <row r="42" spans="2:3">
      <c r="B42" s="24" t="s">
        <v>38</v>
      </c>
      <c r="C42" s="24">
        <v>9.5788610086674539E-2</v>
      </c>
    </row>
    <row r="43" spans="2:3">
      <c r="B43" s="24" t="s">
        <v>58</v>
      </c>
      <c r="C43" s="24">
        <v>9.0277767482350293E-2</v>
      </c>
    </row>
    <row r="44" spans="2:3">
      <c r="B44" s="24" t="s">
        <v>41</v>
      </c>
      <c r="C44" s="24">
        <v>8.4120993066682859E-2</v>
      </c>
    </row>
    <row r="45" spans="2:3">
      <c r="B45" s="24" t="s">
        <v>57</v>
      </c>
      <c r="C45" s="24">
        <v>5.1666657472125399E-2</v>
      </c>
    </row>
    <row r="140" ht="12.75" customHeight="1"/>
  </sheetData>
  <sortState ref="B3:C120">
    <sortCondition descending="1" ref="C3:C120"/>
  </sortState>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1"/>
  <sheetViews>
    <sheetView zoomScaleNormal="100" workbookViewId="0">
      <selection activeCell="A2" sqref="A2:J21"/>
    </sheetView>
  </sheetViews>
  <sheetFormatPr defaultRowHeight="12.75"/>
  <cols>
    <col min="1" max="1" width="10.42578125" style="1" customWidth="1"/>
    <col min="2" max="9" width="9.140625" style="1"/>
    <col min="10" max="10" width="11" style="1" customWidth="1"/>
    <col min="11" max="16384" width="9.140625" style="1"/>
  </cols>
  <sheetData>
    <row r="2" spans="1:2">
      <c r="A2" s="1" t="s">
        <v>69</v>
      </c>
      <c r="B2" s="1" t="str">
        <f>+Index!C14</f>
        <v xml:space="preserve">Primary structural fiscal balances in select Latin American economies, 2000 vs. 2007 (as a percentage of GDP)
</v>
      </c>
    </row>
    <row r="21" spans="1:7">
      <c r="A21" s="1" t="s">
        <v>87</v>
      </c>
      <c r="B21" s="1" t="str">
        <f>+Index!D14</f>
        <v>Daude, Melguizo and Neut (2011), updated.</v>
      </c>
    </row>
    <row r="23" spans="1:7">
      <c r="A23" s="4"/>
      <c r="B23" s="1">
        <v>2000</v>
      </c>
      <c r="C23" s="1">
        <v>2007</v>
      </c>
    </row>
    <row r="24" spans="1:7">
      <c r="A24" s="1" t="s">
        <v>29</v>
      </c>
      <c r="B24" s="3">
        <v>-0.39185852061280402</v>
      </c>
      <c r="C24" s="3">
        <v>0.71814201394024635</v>
      </c>
      <c r="D24" s="1">
        <v>1</v>
      </c>
      <c r="E24" s="1">
        <v>1</v>
      </c>
      <c r="F24" s="3"/>
      <c r="G24" s="3"/>
    </row>
    <row r="25" spans="1:7">
      <c r="A25" s="1" t="s">
        <v>31</v>
      </c>
      <c r="B25" s="3">
        <v>3.2459887545904862</v>
      </c>
      <c r="C25" s="3">
        <v>3.144197674099892</v>
      </c>
      <c r="D25" s="1">
        <v>2</v>
      </c>
      <c r="E25" s="1">
        <v>2</v>
      </c>
      <c r="F25" s="3"/>
      <c r="G25" s="3"/>
    </row>
    <row r="26" spans="1:7">
      <c r="A26" s="1" t="s">
        <v>32</v>
      </c>
      <c r="B26" s="3">
        <v>0.38137853107081315</v>
      </c>
      <c r="C26" s="3">
        <v>1.373337443345731</v>
      </c>
      <c r="D26" s="1">
        <v>3</v>
      </c>
      <c r="E26" s="1">
        <v>3</v>
      </c>
      <c r="F26" s="3"/>
      <c r="G26" s="3"/>
    </row>
    <row r="27" spans="1:7">
      <c r="A27" s="1" t="s">
        <v>33</v>
      </c>
      <c r="B27" s="3">
        <v>0.89871893277291415</v>
      </c>
      <c r="C27" s="3">
        <v>1.3793356780890129</v>
      </c>
      <c r="D27" s="1">
        <v>4</v>
      </c>
      <c r="E27" s="1">
        <v>4</v>
      </c>
      <c r="F27" s="3"/>
      <c r="G27" s="3"/>
    </row>
    <row r="28" spans="1:7">
      <c r="A28" s="1" t="s">
        <v>34</v>
      </c>
      <c r="B28" s="3">
        <v>6.5985449340518643E-2</v>
      </c>
      <c r="C28" s="3">
        <v>2.6031890355708471</v>
      </c>
      <c r="D28" s="1">
        <v>-1</v>
      </c>
      <c r="E28" s="1">
        <v>-1</v>
      </c>
      <c r="F28" s="3"/>
      <c r="G28" s="3"/>
    </row>
    <row r="29" spans="1:7">
      <c r="A29" s="1" t="s">
        <v>36</v>
      </c>
      <c r="B29" s="3">
        <v>-1.3380903659265742</v>
      </c>
      <c r="C29" s="3">
        <v>-2.6370621036378914</v>
      </c>
      <c r="D29" s="1">
        <v>-2</v>
      </c>
      <c r="E29" s="1">
        <v>-2</v>
      </c>
      <c r="F29" s="3"/>
      <c r="G29" s="3"/>
    </row>
    <row r="30" spans="1:7">
      <c r="A30" s="1" t="s">
        <v>39</v>
      </c>
      <c r="B30" s="3">
        <v>0.26347236382325667</v>
      </c>
      <c r="C30" s="3">
        <v>1.862955294004029</v>
      </c>
      <c r="D30" s="1">
        <v>-3</v>
      </c>
      <c r="E30" s="1">
        <v>-3</v>
      </c>
      <c r="F30" s="3"/>
      <c r="G30" s="3"/>
    </row>
    <row r="31" spans="1:7">
      <c r="A31" s="1" t="s">
        <v>56</v>
      </c>
      <c r="B31" s="3">
        <v>-1.6205825476235134</v>
      </c>
      <c r="C31" s="3">
        <v>3.4169471437835064</v>
      </c>
      <c r="D31" s="1">
        <v>-4</v>
      </c>
      <c r="E31" s="1">
        <v>-4</v>
      </c>
      <c r="F31" s="3"/>
      <c r="G31" s="3"/>
    </row>
    <row r="33" spans="1:2">
      <c r="A33" s="2"/>
    </row>
    <row r="34" spans="1:2">
      <c r="B34" s="3"/>
    </row>
    <row r="35" spans="1:2">
      <c r="B35" s="3"/>
    </row>
    <row r="36" spans="1:2">
      <c r="B36" s="3"/>
    </row>
    <row r="37" spans="1:2">
      <c r="B37" s="3"/>
    </row>
    <row r="38" spans="1:2">
      <c r="B38" s="3"/>
    </row>
    <row r="39" spans="1:2">
      <c r="B39" s="3"/>
    </row>
    <row r="40" spans="1:2">
      <c r="B40" s="3"/>
    </row>
    <row r="41" spans="1:2">
      <c r="B41" s="3"/>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D38"/>
  <sheetViews>
    <sheetView workbookViewId="0">
      <selection activeCell="A2" sqref="A2:J24"/>
    </sheetView>
  </sheetViews>
  <sheetFormatPr defaultRowHeight="12.75"/>
  <cols>
    <col min="1" max="5" width="9.140625" style="34"/>
    <col min="6" max="6" width="6.7109375" style="34" customWidth="1"/>
    <col min="7" max="8" width="9.140625" style="34"/>
    <col min="9" max="9" width="8.28515625" style="34" customWidth="1"/>
    <col min="10" max="10" width="7.7109375" style="34" customWidth="1"/>
    <col min="11" max="11" width="8" style="34" customWidth="1"/>
    <col min="12" max="16384" width="9.140625" style="34"/>
  </cols>
  <sheetData>
    <row r="2" spans="1:2">
      <c r="A2" s="34" t="s">
        <v>70</v>
      </c>
      <c r="B2" s="34" t="str">
        <f>+Index!C15</f>
        <v xml:space="preserve">Cost of the pension reform vs. current spending on non-contributory pensions (LAC average)
</v>
      </c>
    </row>
    <row r="24" spans="1:2">
      <c r="A24" s="34" t="s">
        <v>87</v>
      </c>
      <c r="B24" s="34" t="str">
        <f>+Index!D15</f>
        <v>Authors' calculations.</v>
      </c>
    </row>
    <row r="35" spans="2:4" ht="17.25" customHeight="1">
      <c r="B35" s="33"/>
      <c r="C35" s="37" t="s">
        <v>96</v>
      </c>
      <c r="D35" s="37" t="s">
        <v>97</v>
      </c>
    </row>
    <row r="36" spans="2:4" ht="17.25" customHeight="1">
      <c r="B36" s="37" t="s">
        <v>93</v>
      </c>
      <c r="C36" s="35">
        <v>4.0000000000000001E-3</v>
      </c>
      <c r="D36" s="35"/>
    </row>
    <row r="37" spans="2:4" ht="17.25" customHeight="1">
      <c r="B37" s="37" t="s">
        <v>94</v>
      </c>
      <c r="C37" s="35">
        <v>6.7347568429275782E-3</v>
      </c>
      <c r="D37" s="36">
        <v>3.8731060007498436E-3</v>
      </c>
    </row>
    <row r="38" spans="2:4" ht="17.25" customHeight="1">
      <c r="B38" s="37" t="s">
        <v>95</v>
      </c>
      <c r="C38" s="35">
        <v>6.6089630205178095E-3</v>
      </c>
      <c r="D38" s="36">
        <v>7.2212241627810899E-3</v>
      </c>
    </row>
  </sheetData>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1"/>
  <sheetViews>
    <sheetView workbookViewId="0">
      <selection activeCell="D30" sqref="D30"/>
    </sheetView>
  </sheetViews>
  <sheetFormatPr defaultRowHeight="12.75"/>
  <cols>
    <col min="1" max="16384" width="9.140625" style="5"/>
  </cols>
  <sheetData>
    <row r="2" spans="1:2">
      <c r="A2" s="5" t="s">
        <v>71</v>
      </c>
      <c r="B2" s="5" t="str">
        <f>+Index!C16</f>
        <v>Spending projections for non-contributory pensions in Latin America and the Caribbean, 2010 and 2050 (based on adjustments, as a percentage of GDP)</v>
      </c>
    </row>
    <row r="22" spans="1:14">
      <c r="A22" s="5" t="s">
        <v>87</v>
      </c>
      <c r="B22" s="5" t="str">
        <f>+Index!D16</f>
        <v>Authors' calculations based on data from HelpAge (2012).</v>
      </c>
    </row>
    <row r="23" spans="1:14" ht="28.5" customHeight="1">
      <c r="A23" s="38" t="s">
        <v>98</v>
      </c>
      <c r="B23" s="54" t="str">
        <f>+Index!E16</f>
        <v>Estimated cost to cover citizens over the age of 65 without a pension in 2050, with a current pension level adjusted for inflation or nominal GDP per capita growth. In Bolivia, it is assumed that the entire population 65+ is covered. In Brazil, rural pensions and the Benefício de prestação continuada are included.</v>
      </c>
      <c r="C23" s="54"/>
      <c r="D23" s="54"/>
      <c r="E23" s="54"/>
      <c r="F23" s="54"/>
      <c r="G23" s="54"/>
      <c r="H23" s="54"/>
      <c r="I23" s="54"/>
      <c r="J23" s="54"/>
      <c r="K23" s="54"/>
      <c r="L23" s="54"/>
      <c r="M23" s="54"/>
      <c r="N23" s="54"/>
    </row>
    <row r="25" spans="1:14">
      <c r="C25" s="5" t="s">
        <v>22</v>
      </c>
      <c r="D25" s="5" t="s">
        <v>23</v>
      </c>
      <c r="E25" s="5" t="s">
        <v>24</v>
      </c>
      <c r="F25" s="5" t="s">
        <v>25</v>
      </c>
    </row>
    <row r="26" spans="1:14">
      <c r="A26" s="5" t="s">
        <v>0</v>
      </c>
      <c r="B26" s="5" t="s">
        <v>29</v>
      </c>
      <c r="C26" s="6">
        <v>2.3E-3</v>
      </c>
      <c r="D26" s="6">
        <v>5.9662869850290292E-3</v>
      </c>
      <c r="E26" s="6">
        <v>1.6019861432958148E-2</v>
      </c>
      <c r="F26" s="7">
        <v>1.9462253623076894E-2</v>
      </c>
      <c r="G26" s="8"/>
      <c r="H26" s="8"/>
      <c r="I26" s="8"/>
    </row>
    <row r="27" spans="1:14">
      <c r="A27" s="5" t="s">
        <v>26</v>
      </c>
      <c r="B27" s="5" t="s">
        <v>30</v>
      </c>
      <c r="C27" s="6">
        <v>1.0571905221583251E-2</v>
      </c>
      <c r="D27" s="6">
        <v>7.5328035027609841E-3</v>
      </c>
      <c r="E27" s="6">
        <v>2.0425819839271171E-2</v>
      </c>
      <c r="F27" s="7">
        <v>3.4295930884744884E-2</v>
      </c>
      <c r="G27" s="8"/>
      <c r="H27" s="8"/>
      <c r="I27" s="8"/>
    </row>
    <row r="28" spans="1:14">
      <c r="A28" s="5" t="s">
        <v>27</v>
      </c>
      <c r="B28" s="5" t="s">
        <v>31</v>
      </c>
      <c r="C28" s="6">
        <v>1.23E-2</v>
      </c>
      <c r="D28" s="6">
        <v>1.3515594472399169E-2</v>
      </c>
      <c r="E28" s="6">
        <v>3.629023397218234E-2</v>
      </c>
      <c r="F28" s="7">
        <v>4.4088379950299829E-2</v>
      </c>
      <c r="G28" s="8"/>
      <c r="H28" s="8"/>
      <c r="I28" s="8"/>
    </row>
    <row r="29" spans="1:14">
      <c r="A29" s="5" t="s">
        <v>1</v>
      </c>
      <c r="B29" s="5" t="s">
        <v>32</v>
      </c>
      <c r="C29" s="6">
        <v>8.9999999999999993E-3</v>
      </c>
      <c r="D29" s="6">
        <v>5.7822842043521137E-3</v>
      </c>
      <c r="E29" s="6">
        <v>1.5525802220399365E-2</v>
      </c>
      <c r="F29" s="7">
        <v>1.8862029598675882E-2</v>
      </c>
      <c r="G29" s="8"/>
      <c r="H29" s="8"/>
      <c r="I29" s="8"/>
    </row>
    <row r="30" spans="1:14">
      <c r="A30" s="5" t="s">
        <v>2</v>
      </c>
      <c r="B30" s="5" t="s">
        <v>33</v>
      </c>
      <c r="C30" s="6">
        <v>1.9000000000000001E-4</v>
      </c>
      <c r="D30" s="6">
        <v>2.5569649757042263E-3</v>
      </c>
      <c r="E30" s="6">
        <v>6.8656141922930989E-3</v>
      </c>
      <c r="F30" s="7">
        <v>8.3409163835651747E-3</v>
      </c>
      <c r="G30" s="8"/>
      <c r="H30" s="8"/>
      <c r="I30" s="8"/>
    </row>
    <row r="31" spans="1:14">
      <c r="A31" s="5" t="s">
        <v>3</v>
      </c>
      <c r="B31" s="5" t="s">
        <v>34</v>
      </c>
      <c r="C31" s="6">
        <v>1.8E-3</v>
      </c>
      <c r="D31" s="6">
        <v>6.9007265585378941E-3</v>
      </c>
      <c r="E31" s="6">
        <v>1.8528891340947349E-2</v>
      </c>
      <c r="F31" s="7">
        <v>2.2510430826202309E-2</v>
      </c>
      <c r="G31" s="8"/>
      <c r="H31" s="8"/>
      <c r="I31" s="8"/>
    </row>
    <row r="32" spans="1:14">
      <c r="A32" s="5" t="s">
        <v>19</v>
      </c>
      <c r="B32" s="5" t="s">
        <v>35</v>
      </c>
      <c r="C32" s="6">
        <v>3.112785030221069E-3</v>
      </c>
      <c r="D32" s="6">
        <v>5.7198398777191144E-3</v>
      </c>
      <c r="E32" s="6">
        <v>1.5358135217044485E-2</v>
      </c>
      <c r="F32" s="7">
        <v>1.8658333845303098E-2</v>
      </c>
      <c r="G32" s="8"/>
      <c r="H32" s="8"/>
      <c r="I32" s="8"/>
    </row>
    <row r="33" spans="1:9">
      <c r="A33" s="5" t="s">
        <v>18</v>
      </c>
      <c r="B33" s="5" t="s">
        <v>63</v>
      </c>
      <c r="C33" s="6">
        <v>3.5850797416633716E-4</v>
      </c>
      <c r="D33" s="6">
        <v>8.2830027857468073E-3</v>
      </c>
      <c r="E33" s="6">
        <v>2.2240391253292118E-2</v>
      </c>
      <c r="F33" s="7">
        <v>2.7019468118339687E-2</v>
      </c>
      <c r="G33" s="8"/>
      <c r="H33" s="8"/>
      <c r="I33" s="8"/>
    </row>
    <row r="34" spans="1:9">
      <c r="A34" s="5" t="s">
        <v>4</v>
      </c>
      <c r="B34" s="5" t="s">
        <v>36</v>
      </c>
      <c r="C34" s="6">
        <v>1.0904343325765999E-3</v>
      </c>
      <c r="D34" s="6">
        <v>2.981061898090023E-3</v>
      </c>
      <c r="E34" s="6">
        <v>8.0043415025636763E-3</v>
      </c>
      <c r="F34" s="7">
        <v>9.7243365718581391E-3</v>
      </c>
      <c r="G34" s="8"/>
      <c r="H34" s="8"/>
      <c r="I34" s="8"/>
    </row>
    <row r="35" spans="1:9">
      <c r="A35" s="5" t="s">
        <v>21</v>
      </c>
      <c r="B35" s="5" t="s">
        <v>38</v>
      </c>
      <c r="C35" s="6">
        <v>3.0809908466562846E-3</v>
      </c>
      <c r="D35" s="6">
        <v>4.5150512015486501E-3</v>
      </c>
      <c r="E35" s="6">
        <v>1.2123200709757448E-2</v>
      </c>
      <c r="F35" s="7">
        <v>1.4728267652262515E-2</v>
      </c>
      <c r="G35" s="8"/>
      <c r="H35" s="8"/>
      <c r="I35" s="8"/>
    </row>
    <row r="36" spans="1:9">
      <c r="A36" s="5" t="s">
        <v>17</v>
      </c>
      <c r="B36" s="5" t="s">
        <v>55</v>
      </c>
      <c r="C36" s="6">
        <v>1.1757088544635036E-3</v>
      </c>
      <c r="D36" s="6">
        <v>1.3837144367447495E-2</v>
      </c>
      <c r="E36" s="6">
        <v>3.7153615967614698E-2</v>
      </c>
      <c r="F36" s="7">
        <v>4.5137287859960823E-2</v>
      </c>
      <c r="G36" s="8"/>
      <c r="H36" s="8"/>
      <c r="I36" s="8"/>
    </row>
    <row r="37" spans="1:9">
      <c r="A37" s="5" t="s">
        <v>5</v>
      </c>
      <c r="B37" s="5" t="s">
        <v>39</v>
      </c>
      <c r="C37" s="6">
        <v>7.4243792789219459E-4</v>
      </c>
      <c r="D37" s="6">
        <v>5.0740857813486775E-3</v>
      </c>
      <c r="E37" s="6">
        <v>1.3624244244388038E-2</v>
      </c>
      <c r="F37" s="7">
        <v>1.6551859578604524E-2</v>
      </c>
      <c r="G37" s="8"/>
      <c r="H37" s="8"/>
      <c r="I37" s="8"/>
    </row>
    <row r="38" spans="1:9">
      <c r="A38" s="5" t="s">
        <v>16</v>
      </c>
      <c r="B38" s="5" t="s">
        <v>59</v>
      </c>
      <c r="C38" s="6"/>
      <c r="D38" s="6">
        <v>7.3802750803306175E-3</v>
      </c>
      <c r="E38" s="6">
        <v>1.981650973556635E-2</v>
      </c>
      <c r="F38" s="7">
        <v>2.4074736227387462E-2</v>
      </c>
      <c r="G38" s="8"/>
      <c r="H38" s="8"/>
      <c r="I38" s="8"/>
    </row>
    <row r="39" spans="1:9">
      <c r="A39" s="5" t="s">
        <v>6</v>
      </c>
      <c r="B39" s="5" t="s">
        <v>40</v>
      </c>
      <c r="C39" s="6">
        <v>6.1999999999999998E-3</v>
      </c>
      <c r="D39" s="6">
        <v>3.0549206140601118E-3</v>
      </c>
      <c r="E39" s="6">
        <v>8.2026568699648823E-3</v>
      </c>
      <c r="F39" s="7">
        <v>9.9652664946210962E-3</v>
      </c>
      <c r="G39" s="8"/>
      <c r="H39" s="8"/>
      <c r="I39" s="8"/>
    </row>
    <row r="40" spans="1:9">
      <c r="A40" s="5" t="s">
        <v>20</v>
      </c>
      <c r="B40" s="5" t="s">
        <v>41</v>
      </c>
      <c r="C40" s="6"/>
      <c r="D40" s="6">
        <v>1.9071215733934666E-2</v>
      </c>
      <c r="E40" s="6">
        <v>5.1207431721321736E-2</v>
      </c>
      <c r="F40" s="7">
        <v>6.2211026463462195E-2</v>
      </c>
      <c r="G40" s="8"/>
      <c r="H40" s="8"/>
      <c r="I40" s="8"/>
    </row>
    <row r="41" spans="1:9">
      <c r="B41" s="5" t="s">
        <v>28</v>
      </c>
      <c r="C41" s="6">
        <f>+AVERAGE(C26:C40)</f>
        <v>3.9940592451968649E-3</v>
      </c>
      <c r="D41" s="6">
        <f>+AVERAGE(D26:D40)</f>
        <v>7.4780838692673057E-3</v>
      </c>
      <c r="E41" s="6">
        <f>+AVERAGE(E26:E40)</f>
        <v>2.0092450014637664E-2</v>
      </c>
      <c r="F41" s="6">
        <f>+AVERAGE(F26:F40)</f>
        <v>2.5042034938557632E-2</v>
      </c>
      <c r="G41" s="8"/>
      <c r="H41" s="8"/>
      <c r="I41" s="8"/>
    </row>
  </sheetData>
  <mergeCells count="1">
    <mergeCell ref="B23:N2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7"/>
  <sheetViews>
    <sheetView showGridLines="0" topLeftCell="A22" zoomScale="85" zoomScaleNormal="85" workbookViewId="0">
      <selection activeCell="B45" sqref="B45:B46"/>
    </sheetView>
  </sheetViews>
  <sheetFormatPr defaultColWidth="8.85546875" defaultRowHeight="15"/>
  <cols>
    <col min="1" max="1" width="12.140625" style="41" customWidth="1"/>
    <col min="2" max="2" width="49.85546875" style="41" customWidth="1"/>
    <col min="3" max="6" width="12" style="41" bestFit="1" customWidth="1"/>
    <col min="7" max="14" width="8.85546875" style="41"/>
    <col min="15" max="15" width="32.140625" style="41" customWidth="1"/>
    <col min="16" max="16384" width="8.85546875" style="41"/>
  </cols>
  <sheetData>
    <row r="2" spans="1:2">
      <c r="A2" s="41" t="s">
        <v>72</v>
      </c>
      <c r="B2" s="41" t="str">
        <f>Index!C17</f>
        <v>Tax burden in Latin America and the Caribbean per type of tax, as a percentage of GDP (based on a simple average)</v>
      </c>
    </row>
    <row r="28" spans="1:2">
      <c r="A28" s="41" t="s">
        <v>87</v>
      </c>
      <c r="B28" s="41" t="str">
        <f>+Index!D17</f>
        <v>Corbacho, Fretes, and Lora (2013), based on IDB and CIAT (2012).</v>
      </c>
    </row>
    <row r="30" spans="1:2" s="9" customFormat="1" ht="15.75"/>
    <row r="32" spans="1:2" ht="15.75">
      <c r="A32" s="10" t="s">
        <v>15</v>
      </c>
    </row>
    <row r="35" spans="1:12" s="42" customFormat="1">
      <c r="A35" s="41"/>
      <c r="B35" s="41"/>
      <c r="C35" s="41"/>
      <c r="D35" s="41"/>
      <c r="E35" s="41"/>
      <c r="F35" s="41"/>
      <c r="G35" s="41"/>
      <c r="H35" s="41"/>
      <c r="I35" s="41"/>
    </row>
    <row r="36" spans="1:12">
      <c r="A36" s="42"/>
      <c r="B36" s="43" t="s">
        <v>14</v>
      </c>
      <c r="C36" s="43" t="s">
        <v>13</v>
      </c>
      <c r="D36" s="43" t="s">
        <v>12</v>
      </c>
      <c r="E36" s="43" t="s">
        <v>11</v>
      </c>
      <c r="G36" s="41">
        <v>100</v>
      </c>
    </row>
    <row r="37" spans="1:12">
      <c r="A37" s="49" t="s">
        <v>99</v>
      </c>
      <c r="B37" s="41">
        <v>1.618465929352116</v>
      </c>
      <c r="C37" s="41">
        <v>1.7218957800304537</v>
      </c>
      <c r="D37" s="41">
        <v>1.8456292102645422</v>
      </c>
      <c r="E37" s="41">
        <v>1.9671243252805453</v>
      </c>
    </row>
    <row r="38" spans="1:12">
      <c r="A38" s="49" t="s">
        <v>103</v>
      </c>
      <c r="B38" s="41">
        <v>1.9134603726579134</v>
      </c>
      <c r="C38" s="41">
        <v>2.1489464144717063</v>
      </c>
      <c r="D38" s="41">
        <v>2.5516367930746187</v>
      </c>
      <c r="E38" s="41">
        <v>3.4375631340980628</v>
      </c>
    </row>
    <row r="39" spans="1:12">
      <c r="A39" s="49" t="s">
        <v>100</v>
      </c>
      <c r="B39" s="41">
        <v>4.3119709064922294</v>
      </c>
      <c r="C39" s="41">
        <v>5.0247451296909764</v>
      </c>
      <c r="D39" s="41">
        <v>5.7410739903911052</v>
      </c>
      <c r="E39" s="41">
        <v>6.3462904139713405</v>
      </c>
    </row>
    <row r="40" spans="1:12">
      <c r="A40" s="49" t="s">
        <v>104</v>
      </c>
      <c r="B40" s="41">
        <v>2.6541100496630414</v>
      </c>
      <c r="C40" s="41">
        <v>2.0720840157235139</v>
      </c>
      <c r="D40" s="41">
        <v>1.9003805374343148</v>
      </c>
      <c r="E40" s="41">
        <v>1.7373319070364477</v>
      </c>
    </row>
    <row r="41" spans="1:12">
      <c r="A41" s="49" t="s">
        <v>101</v>
      </c>
      <c r="B41" s="41">
        <v>0.42885941344767253</v>
      </c>
      <c r="C41" s="41">
        <v>0.41801794059987618</v>
      </c>
      <c r="D41" s="41">
        <v>0.46021041479417629</v>
      </c>
      <c r="E41" s="41">
        <v>0.47073851825571789</v>
      </c>
    </row>
    <row r="42" spans="1:12">
      <c r="A42" s="49" t="s">
        <v>105</v>
      </c>
      <c r="B42" s="41">
        <v>1.9160728245647751</v>
      </c>
      <c r="C42" s="41">
        <v>1.656349233492509</v>
      </c>
      <c r="D42" s="41">
        <v>1.7180465007843606</v>
      </c>
      <c r="E42" s="41">
        <v>1.569430059008122</v>
      </c>
    </row>
    <row r="43" spans="1:12">
      <c r="A43" s="49" t="s">
        <v>102</v>
      </c>
      <c r="B43" s="41">
        <v>2.9795897580438608</v>
      </c>
      <c r="C43" s="41">
        <v>3.54842911811539</v>
      </c>
      <c r="D43" s="41">
        <v>4.0635143649453047</v>
      </c>
      <c r="E43" s="41">
        <v>4.1785853071242691</v>
      </c>
    </row>
    <row r="44" spans="1:12">
      <c r="A44" s="49" t="s">
        <v>106</v>
      </c>
      <c r="B44" s="41">
        <v>1.0952941440699051</v>
      </c>
      <c r="C44" s="41">
        <v>0.92630958337710179</v>
      </c>
      <c r="D44" s="41">
        <v>1.4234899849136013</v>
      </c>
      <c r="E44" s="41">
        <v>1.9163529439912972</v>
      </c>
    </row>
    <row r="45" spans="1:12">
      <c r="A45" s="41" t="s">
        <v>107</v>
      </c>
      <c r="B45" s="41">
        <v>2.7564977453160058</v>
      </c>
      <c r="C45" s="41">
        <v>3.1141879342422145</v>
      </c>
      <c r="D45" s="41">
        <v>3.4009882238442235</v>
      </c>
      <c r="E45" s="41">
        <v>4.3146806855982671</v>
      </c>
      <c r="J45" s="43"/>
      <c r="K45" s="43"/>
      <c r="L45" s="43"/>
    </row>
    <row r="46" spans="1:12">
      <c r="A46" s="46" t="s">
        <v>10</v>
      </c>
      <c r="B46" s="41">
        <v>19.674321143607521</v>
      </c>
      <c r="C46" s="41">
        <v>20.630965149743741</v>
      </c>
      <c r="D46" s="41">
        <v>23.104970020446245</v>
      </c>
      <c r="E46" s="41">
        <v>25.93809729436407</v>
      </c>
      <c r="J46" s="44"/>
      <c r="K46" s="44"/>
      <c r="L46" s="44"/>
    </row>
    <row r="47" spans="1:12">
      <c r="J47" s="44"/>
      <c r="K47" s="44"/>
      <c r="L47" s="44"/>
    </row>
    <row r="48" spans="1:12">
      <c r="J48" s="44"/>
      <c r="K48" s="44"/>
      <c r="L48" s="44"/>
    </row>
    <row r="49" spans="2:12">
      <c r="J49" s="44"/>
      <c r="K49" s="44"/>
      <c r="L49" s="44"/>
    </row>
    <row r="50" spans="2:12">
      <c r="J50" s="44"/>
      <c r="K50" s="44"/>
      <c r="L50" s="44"/>
    </row>
    <row r="51" spans="2:12">
      <c r="J51" s="44"/>
      <c r="K51" s="44"/>
      <c r="L51" s="44"/>
    </row>
    <row r="52" spans="2:12">
      <c r="C52" s="44"/>
      <c r="D52" s="44"/>
      <c r="E52" s="44"/>
      <c r="F52" s="44"/>
      <c r="I52" s="44"/>
      <c r="J52" s="44"/>
      <c r="K52" s="44"/>
      <c r="L52" s="44"/>
    </row>
    <row r="53" spans="2:12">
      <c r="C53" s="44"/>
      <c r="D53" s="44"/>
      <c r="E53" s="44"/>
      <c r="F53" s="44"/>
      <c r="I53" s="44"/>
      <c r="J53" s="44"/>
      <c r="K53" s="44"/>
      <c r="L53" s="44"/>
    </row>
    <row r="54" spans="2:12">
      <c r="C54" s="44"/>
      <c r="D54" s="44"/>
      <c r="E54" s="44"/>
      <c r="F54" s="44"/>
      <c r="I54" s="44"/>
      <c r="J54" s="44"/>
      <c r="K54" s="44"/>
      <c r="L54" s="44"/>
    </row>
    <row r="55" spans="2:12">
      <c r="B55" s="46"/>
      <c r="C55" s="47"/>
      <c r="D55" s="47"/>
      <c r="E55" s="47"/>
      <c r="F55" s="47"/>
      <c r="I55" s="45"/>
      <c r="J55" s="45"/>
      <c r="K55" s="45"/>
      <c r="L55" s="45"/>
    </row>
    <row r="66" spans="3:18">
      <c r="R66" s="48"/>
    </row>
    <row r="76" spans="3:18">
      <c r="C76" s="45"/>
    </row>
    <row r="77" spans="3:18">
      <c r="C77" s="45"/>
    </row>
    <row r="78" spans="3:18">
      <c r="C78" s="45"/>
    </row>
    <row r="79" spans="3:18">
      <c r="C79" s="45"/>
    </row>
    <row r="96" spans="13:13">
      <c r="M96" s="11" t="s">
        <v>8</v>
      </c>
    </row>
    <row r="97" spans="13:13">
      <c r="M97" s="11" t="s">
        <v>7</v>
      </c>
    </row>
  </sheetData>
  <pageMargins left="0.7" right="0.7" top="0.75" bottom="0.75" header="0.3" footer="0.3"/>
  <pageSetup orientation="portrait"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workbookViewId="0">
      <selection activeCell="A2" sqref="A2:J27"/>
    </sheetView>
  </sheetViews>
  <sheetFormatPr defaultRowHeight="12.75"/>
  <cols>
    <col min="1" max="9" width="9.140625" style="13"/>
    <col min="10" max="10" width="12.42578125" style="13" customWidth="1"/>
    <col min="11" max="16384" width="9.140625" style="13"/>
  </cols>
  <sheetData>
    <row r="1" spans="1:2">
      <c r="A1" s="12"/>
    </row>
    <row r="2" spans="1:2">
      <c r="A2" s="13" t="s">
        <v>73</v>
      </c>
      <c r="B2" s="13" t="str">
        <f>+Index!C18</f>
        <v>Social contributions and payroll taxes in Latin America and the Caribbean, 1987-2009 (as a percentage of wages)</v>
      </c>
    </row>
    <row r="3" spans="1:2">
      <c r="A3" s="12"/>
    </row>
    <row r="4" spans="1:2">
      <c r="A4" s="12"/>
    </row>
    <row r="5" spans="1:2">
      <c r="A5" s="12"/>
    </row>
    <row r="6" spans="1:2">
      <c r="A6" s="12"/>
    </row>
    <row r="7" spans="1:2">
      <c r="A7" s="12"/>
    </row>
    <row r="8" spans="1:2">
      <c r="A8" s="12"/>
    </row>
    <row r="9" spans="1:2">
      <c r="A9" s="12"/>
    </row>
    <row r="10" spans="1:2">
      <c r="A10" s="12"/>
    </row>
    <row r="11" spans="1:2">
      <c r="A11" s="12"/>
    </row>
    <row r="12" spans="1:2">
      <c r="A12" s="12"/>
    </row>
    <row r="13" spans="1:2">
      <c r="A13" s="12"/>
    </row>
    <row r="14" spans="1:2">
      <c r="A14" s="12"/>
    </row>
    <row r="15" spans="1:2">
      <c r="A15" s="12"/>
    </row>
    <row r="16" spans="1:2">
      <c r="A16" s="12"/>
    </row>
    <row r="17" spans="1:5">
      <c r="A17" s="12"/>
    </row>
    <row r="18" spans="1:5">
      <c r="A18" s="12"/>
    </row>
    <row r="19" spans="1:5">
      <c r="A19" s="12"/>
    </row>
    <row r="20" spans="1:5">
      <c r="A20" s="12"/>
    </row>
    <row r="21" spans="1:5">
      <c r="A21" s="12"/>
    </row>
    <row r="22" spans="1:5">
      <c r="A22" s="12"/>
    </row>
    <row r="23" spans="1:5">
      <c r="A23" s="12"/>
    </row>
    <row r="24" spans="1:5">
      <c r="A24" s="12"/>
    </row>
    <row r="25" spans="1:5">
      <c r="A25" s="12"/>
    </row>
    <row r="26" spans="1:5">
      <c r="A26" s="12"/>
    </row>
    <row r="27" spans="1:5">
      <c r="A27" s="13" t="s">
        <v>87</v>
      </c>
      <c r="B27" s="13" t="str">
        <f>+Index!D18</f>
        <v>Lora and Fajardo (2012).</v>
      </c>
    </row>
    <row r="28" spans="1:5">
      <c r="A28" s="12"/>
    </row>
    <row r="29" spans="1:5">
      <c r="A29" s="12"/>
    </row>
    <row r="31" spans="1:5">
      <c r="A31" s="14"/>
      <c r="B31" s="13">
        <v>2009</v>
      </c>
      <c r="C31" s="13">
        <v>1987</v>
      </c>
    </row>
    <row r="32" spans="1:5">
      <c r="A32" s="13" t="s">
        <v>54</v>
      </c>
      <c r="B32" s="15">
        <v>8</v>
      </c>
      <c r="C32" s="15">
        <v>8</v>
      </c>
      <c r="D32" s="16">
        <v>0</v>
      </c>
      <c r="E32" s="16"/>
    </row>
    <row r="33" spans="1:5">
      <c r="A33" s="13" t="s">
        <v>57</v>
      </c>
      <c r="B33" s="15">
        <v>10.5</v>
      </c>
      <c r="C33" s="15">
        <v>8.4</v>
      </c>
      <c r="D33" s="16">
        <v>5</v>
      </c>
      <c r="E33" s="16"/>
    </row>
    <row r="34" spans="1:5">
      <c r="A34" s="13" t="s">
        <v>53</v>
      </c>
      <c r="B34" s="15">
        <v>13.200000000000001</v>
      </c>
      <c r="C34" s="15">
        <v>13</v>
      </c>
      <c r="D34" s="16">
        <v>10</v>
      </c>
      <c r="E34" s="16"/>
    </row>
    <row r="35" spans="1:5">
      <c r="A35" s="13" t="s">
        <v>52</v>
      </c>
      <c r="B35" s="15">
        <v>17.5</v>
      </c>
      <c r="C35" s="15">
        <v>15.5</v>
      </c>
      <c r="D35" s="16">
        <v>15</v>
      </c>
      <c r="E35" s="16"/>
    </row>
    <row r="36" spans="1:5">
      <c r="A36" s="13" t="s">
        <v>35</v>
      </c>
      <c r="B36" s="15">
        <v>19.5</v>
      </c>
      <c r="C36" s="15">
        <v>19</v>
      </c>
      <c r="D36" s="16">
        <v>20</v>
      </c>
      <c r="E36" s="16"/>
    </row>
    <row r="37" spans="1:5">
      <c r="A37" s="13" t="s">
        <v>39</v>
      </c>
      <c r="B37" s="15">
        <v>19.8</v>
      </c>
      <c r="C37" s="15">
        <v>22.5</v>
      </c>
      <c r="D37" s="16">
        <v>25</v>
      </c>
      <c r="E37" s="16"/>
    </row>
    <row r="38" spans="1:5">
      <c r="A38" s="13" t="s">
        <v>58</v>
      </c>
      <c r="B38" s="15">
        <v>21.5</v>
      </c>
      <c r="C38" s="15">
        <v>12.8</v>
      </c>
      <c r="D38" s="16">
        <v>30</v>
      </c>
      <c r="E38" s="16"/>
    </row>
    <row r="39" spans="1:5">
      <c r="A39" s="13" t="s">
        <v>37</v>
      </c>
      <c r="B39" s="15">
        <v>21.8</v>
      </c>
      <c r="C39" s="15">
        <v>17.100000000000001</v>
      </c>
      <c r="D39" s="16">
        <v>35</v>
      </c>
      <c r="E39" s="16"/>
    </row>
    <row r="40" spans="1:5">
      <c r="A40" s="13" t="s">
        <v>32</v>
      </c>
      <c r="B40" s="15">
        <v>22</v>
      </c>
      <c r="C40" s="15">
        <v>18.899999999999999</v>
      </c>
      <c r="D40" s="16">
        <v>40</v>
      </c>
      <c r="E40" s="16"/>
    </row>
    <row r="41" spans="1:5">
      <c r="A41" s="13" t="s">
        <v>59</v>
      </c>
      <c r="B41" s="15">
        <v>22.900000000000002</v>
      </c>
      <c r="C41" s="15">
        <v>12.5</v>
      </c>
      <c r="D41" s="16">
        <v>45</v>
      </c>
      <c r="E41" s="16"/>
    </row>
    <row r="42" spans="1:5">
      <c r="A42" s="13" t="s">
        <v>41</v>
      </c>
      <c r="B42" s="15">
        <v>23</v>
      </c>
      <c r="C42" s="15">
        <v>13.8</v>
      </c>
      <c r="D42" s="16">
        <v>50</v>
      </c>
      <c r="E42" s="16"/>
    </row>
    <row r="43" spans="1:5">
      <c r="A43" s="13" t="s">
        <v>30</v>
      </c>
      <c r="B43" s="15">
        <v>23.5</v>
      </c>
      <c r="C43" s="15">
        <v>20.5</v>
      </c>
      <c r="D43" s="16">
        <v>55</v>
      </c>
      <c r="E43" s="16"/>
    </row>
    <row r="44" spans="1:5">
      <c r="A44" s="13" t="s">
        <v>89</v>
      </c>
      <c r="B44" s="15">
        <v>24.326315789473686</v>
      </c>
      <c r="C44" s="15">
        <v>20.873684210526317</v>
      </c>
      <c r="D44" s="16"/>
      <c r="E44" s="16"/>
    </row>
    <row r="45" spans="1:5">
      <c r="A45" s="13" t="s">
        <v>55</v>
      </c>
      <c r="B45" s="15">
        <v>25.5</v>
      </c>
      <c r="C45" s="15">
        <v>25.5</v>
      </c>
      <c r="D45" s="16"/>
      <c r="E45" s="16"/>
    </row>
    <row r="46" spans="1:5">
      <c r="A46" s="13" t="s">
        <v>56</v>
      </c>
      <c r="B46" s="15">
        <v>30.8</v>
      </c>
      <c r="C46" s="15">
        <v>32.200000000000003</v>
      </c>
      <c r="D46" s="16"/>
      <c r="E46" s="16"/>
    </row>
    <row r="47" spans="1:5">
      <c r="A47" s="13" t="s">
        <v>31</v>
      </c>
      <c r="B47" s="15">
        <v>33.800000000000004</v>
      </c>
      <c r="C47" s="15">
        <v>26.700000000000003</v>
      </c>
      <c r="D47" s="16"/>
      <c r="E47" s="16"/>
    </row>
    <row r="48" spans="1:5">
      <c r="A48" s="13" t="s">
        <v>34</v>
      </c>
      <c r="B48" s="15">
        <v>35.299999999999997</v>
      </c>
      <c r="C48" s="15">
        <v>30.5</v>
      </c>
      <c r="D48" s="16"/>
      <c r="E48" s="16"/>
    </row>
    <row r="49" spans="1:5">
      <c r="A49" s="13" t="s">
        <v>36</v>
      </c>
      <c r="B49" s="15">
        <v>36.1</v>
      </c>
      <c r="C49" s="15">
        <v>24.7</v>
      </c>
      <c r="D49" s="16"/>
      <c r="E49" s="16"/>
    </row>
    <row r="50" spans="1:5">
      <c r="A50" s="13" t="s">
        <v>33</v>
      </c>
      <c r="B50" s="15">
        <v>37.5</v>
      </c>
      <c r="C50" s="15">
        <v>21.5</v>
      </c>
      <c r="D50" s="16"/>
      <c r="E50" s="16"/>
    </row>
    <row r="51" spans="1:5">
      <c r="A51" s="13" t="s">
        <v>29</v>
      </c>
      <c r="B51" s="15">
        <v>40</v>
      </c>
      <c r="C51" s="15">
        <v>53.5</v>
      </c>
      <c r="D51" s="16"/>
      <c r="E51" s="16"/>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47"/>
  <sheetViews>
    <sheetView workbookViewId="0">
      <selection activeCell="A2" sqref="A2:J22"/>
    </sheetView>
  </sheetViews>
  <sheetFormatPr defaultColWidth="8.85546875" defaultRowHeight="12.75"/>
  <cols>
    <col min="1" max="3" width="8.85546875" style="26"/>
    <col min="4" max="4" width="10.5703125" style="26" bestFit="1" customWidth="1"/>
    <col min="5" max="5" width="34.42578125" style="26" bestFit="1" customWidth="1"/>
    <col min="6" max="7" width="8.85546875" style="26"/>
    <col min="8" max="8" width="10.5703125" style="26" bestFit="1" customWidth="1"/>
    <col min="9" max="13" width="8.85546875" style="26"/>
    <col min="14" max="14" width="50.140625" style="26" bestFit="1" customWidth="1"/>
    <col min="15" max="18" width="17.5703125" style="26" bestFit="1" customWidth="1"/>
    <col min="19" max="16384" width="8.85546875" style="26"/>
  </cols>
  <sheetData>
    <row r="2" spans="1:2">
      <c r="A2" s="26" t="s">
        <v>74</v>
      </c>
      <c r="B2" s="26" t="str">
        <f>+Index!C19</f>
        <v>Consumption taxes and mandatory contributions to health and pensions in Latin America and the Caribbean, 2010 (as a percentage of GDP)</v>
      </c>
    </row>
    <row r="21" spans="1:18">
      <c r="A21" s="26" t="s">
        <v>87</v>
      </c>
      <c r="B21" s="26" t="str">
        <f>+Index!D19</f>
        <v>IDB and CIAT (2012).</v>
      </c>
    </row>
    <row r="22" spans="1:18">
      <c r="A22" s="26" t="s">
        <v>98</v>
      </c>
      <c r="B22" s="26" t="str">
        <f>+Index!E19</f>
        <v>The data on social contributions includes all mandatory contributions to public and private pension and health systems.</v>
      </c>
    </row>
    <row r="25" spans="1:18">
      <c r="O25" s="26">
        <v>2012</v>
      </c>
      <c r="P25" s="26">
        <v>2011</v>
      </c>
      <c r="Q25" s="26">
        <v>2010</v>
      </c>
      <c r="R25" s="26">
        <v>2009</v>
      </c>
    </row>
    <row r="26" spans="1:18" ht="13.5" thickBot="1">
      <c r="C26" s="27"/>
      <c r="D26" s="27" t="s">
        <v>45</v>
      </c>
      <c r="E26" s="27" t="s">
        <v>46</v>
      </c>
      <c r="F26" s="27"/>
      <c r="G26" s="27" t="s">
        <v>47</v>
      </c>
      <c r="J26" s="26" t="s">
        <v>9</v>
      </c>
      <c r="N26" s="26" t="s">
        <v>48</v>
      </c>
      <c r="O26" s="28">
        <v>9454893000</v>
      </c>
      <c r="P26" s="28">
        <v>7621775000</v>
      </c>
      <c r="Q26" s="28">
        <v>5510777000</v>
      </c>
      <c r="R26" s="28">
        <v>5651102000</v>
      </c>
    </row>
    <row r="27" spans="1:18" ht="12.75" customHeight="1" thickTop="1">
      <c r="C27" s="26" t="s">
        <v>29</v>
      </c>
      <c r="D27" s="29">
        <v>7.0665233368291904</v>
      </c>
      <c r="E27" s="29">
        <v>8.0674578322134103</v>
      </c>
      <c r="F27" s="29">
        <f>6.4607+0.09*D27</f>
        <v>7.096687100314627</v>
      </c>
      <c r="G27" s="29">
        <f>F27-E27</f>
        <v>-0.97077073189878327</v>
      </c>
      <c r="H27" s="29"/>
      <c r="J27" s="29"/>
      <c r="O27" s="28"/>
      <c r="P27" s="28"/>
      <c r="Q27" s="28"/>
      <c r="R27" s="28"/>
    </row>
    <row r="28" spans="1:18" ht="13.5" customHeight="1">
      <c r="C28" s="26" t="s">
        <v>49</v>
      </c>
      <c r="D28" s="29">
        <v>5.9577044730252666</v>
      </c>
      <c r="E28" s="29">
        <v>12.400818403526875</v>
      </c>
      <c r="F28" s="29">
        <f t="shared" ref="F28:F47" si="0">6.4607+0.09*D28</f>
        <v>6.9968934025722742</v>
      </c>
      <c r="G28" s="29">
        <f t="shared" ref="G28:G47" si="1">F28-E28</f>
        <v>-5.4039250009546009</v>
      </c>
      <c r="H28" s="29"/>
      <c r="J28" s="29"/>
      <c r="N28" s="26" t="s">
        <v>50</v>
      </c>
      <c r="O28" s="28">
        <v>1067955000000</v>
      </c>
      <c r="P28" s="28">
        <v>1153666000000</v>
      </c>
      <c r="Q28" s="28">
        <v>1241783000000</v>
      </c>
      <c r="R28" s="28">
        <v>1320599000000</v>
      </c>
    </row>
    <row r="29" spans="1:18">
      <c r="C29" s="26" t="s">
        <v>60</v>
      </c>
      <c r="D29" s="29">
        <v>2.1552514360744608</v>
      </c>
      <c r="E29" s="29">
        <v>8.6084350377344023</v>
      </c>
      <c r="F29" s="29">
        <f t="shared" si="0"/>
        <v>6.6546726292467016</v>
      </c>
      <c r="G29" s="29">
        <f t="shared" si="1"/>
        <v>-1.9537624084877008</v>
      </c>
      <c r="H29" s="29"/>
      <c r="J29" s="29"/>
      <c r="N29" s="26" t="s">
        <v>51</v>
      </c>
      <c r="O29" s="30">
        <v>0.88</v>
      </c>
      <c r="P29" s="30">
        <v>0.66</v>
      </c>
      <c r="Q29" s="30">
        <v>0.44</v>
      </c>
      <c r="R29" s="30">
        <v>0.42</v>
      </c>
    </row>
    <row r="30" spans="1:18">
      <c r="C30" s="26" t="s">
        <v>30</v>
      </c>
      <c r="D30" s="29">
        <v>3.369784259630074</v>
      </c>
      <c r="E30" s="29">
        <v>8.1194443028319405</v>
      </c>
      <c r="F30" s="29">
        <f t="shared" si="0"/>
        <v>6.763980583366707</v>
      </c>
      <c r="G30" s="29">
        <f t="shared" si="1"/>
        <v>-1.3554637194652335</v>
      </c>
      <c r="H30" s="29"/>
      <c r="J30" s="29"/>
    </row>
    <row r="31" spans="1:18">
      <c r="C31" s="26" t="s">
        <v>31</v>
      </c>
      <c r="D31" s="29">
        <v>6.6265775292735247</v>
      </c>
      <c r="E31" s="29">
        <v>7.3416416435565717</v>
      </c>
      <c r="F31" s="29">
        <f t="shared" si="0"/>
        <v>7.0570919776346175</v>
      </c>
      <c r="G31" s="29">
        <f t="shared" si="1"/>
        <v>-0.28454966592195419</v>
      </c>
      <c r="H31" s="29"/>
      <c r="J31" s="29"/>
    </row>
    <row r="32" spans="1:18">
      <c r="C32" s="26" t="s">
        <v>32</v>
      </c>
      <c r="D32" s="29">
        <v>6.2289164288597112</v>
      </c>
      <c r="E32" s="29">
        <v>8.0919170772840054</v>
      </c>
      <c r="F32" s="29">
        <f t="shared" si="0"/>
        <v>7.0213024785973737</v>
      </c>
      <c r="G32" s="29">
        <f t="shared" si="1"/>
        <v>-1.0706145986866318</v>
      </c>
      <c r="H32" s="29"/>
      <c r="J32" s="29"/>
    </row>
    <row r="33" spans="3:10">
      <c r="C33" s="26" t="s">
        <v>33</v>
      </c>
      <c r="D33" s="29">
        <v>4.7635914294476578</v>
      </c>
      <c r="E33" s="29">
        <v>5.2676897147293822</v>
      </c>
      <c r="F33" s="29">
        <f t="shared" si="0"/>
        <v>6.8894232286502897</v>
      </c>
      <c r="G33" s="29">
        <f t="shared" si="1"/>
        <v>1.6217335139209075</v>
      </c>
      <c r="H33" s="29"/>
      <c r="J33" s="29"/>
    </row>
    <row r="34" spans="3:10">
      <c r="C34" s="26" t="s">
        <v>34</v>
      </c>
      <c r="D34" s="29">
        <v>8.1355770538734049</v>
      </c>
      <c r="E34" s="29">
        <v>4.8902297033084716</v>
      </c>
      <c r="F34" s="29">
        <f t="shared" si="0"/>
        <v>7.1929019348486065</v>
      </c>
      <c r="G34" s="29">
        <f t="shared" si="1"/>
        <v>2.3026722315401349</v>
      </c>
      <c r="H34" s="29"/>
      <c r="J34" s="29"/>
    </row>
    <row r="35" spans="3:10">
      <c r="C35" s="26" t="s">
        <v>35</v>
      </c>
      <c r="D35" s="29">
        <v>4.3266384774324615</v>
      </c>
      <c r="E35" s="29">
        <v>6.4839555322218461</v>
      </c>
      <c r="F35" s="29">
        <f t="shared" si="0"/>
        <v>6.8500974629689217</v>
      </c>
      <c r="G35" s="29">
        <f t="shared" si="1"/>
        <v>0.36614193074707568</v>
      </c>
      <c r="H35" s="29"/>
      <c r="J35" s="29"/>
    </row>
    <row r="36" spans="3:10">
      <c r="C36" s="26" t="s">
        <v>63</v>
      </c>
      <c r="D36" s="29">
        <v>4.1623634632571296</v>
      </c>
      <c r="E36" s="29">
        <v>6.5384664530335961</v>
      </c>
      <c r="F36" s="29">
        <f t="shared" si="0"/>
        <v>6.8353127116931418</v>
      </c>
      <c r="G36" s="29">
        <f t="shared" si="1"/>
        <v>0.29684625865954573</v>
      </c>
      <c r="H36" s="29"/>
      <c r="J36" s="29"/>
    </row>
    <row r="37" spans="3:10">
      <c r="C37" s="26" t="s">
        <v>52</v>
      </c>
      <c r="D37" s="29">
        <v>1.5666780858624718</v>
      </c>
      <c r="E37" s="29">
        <v>5.1176284025597134</v>
      </c>
      <c r="F37" s="29">
        <f t="shared" si="0"/>
        <v>6.6017010277276222</v>
      </c>
      <c r="G37" s="29">
        <f t="shared" si="1"/>
        <v>1.4840726251679088</v>
      </c>
      <c r="H37" s="29"/>
      <c r="J37" s="29"/>
    </row>
    <row r="38" spans="3:10">
      <c r="C38" s="26" t="s">
        <v>64</v>
      </c>
      <c r="D38" s="29">
        <v>2.9798868607214013</v>
      </c>
      <c r="E38" s="29">
        <v>5.5178075214360467</v>
      </c>
      <c r="F38" s="29">
        <f t="shared" si="0"/>
        <v>6.7288898174649265</v>
      </c>
      <c r="G38" s="29">
        <f t="shared" si="1"/>
        <v>1.2110822960288798</v>
      </c>
      <c r="H38" s="29"/>
      <c r="J38" s="29"/>
    </row>
    <row r="39" spans="3:10">
      <c r="C39" s="26" t="s">
        <v>54</v>
      </c>
      <c r="D39" s="29">
        <f>Q29</f>
        <v>0.44</v>
      </c>
      <c r="E39" s="29">
        <v>10.322811627100149</v>
      </c>
      <c r="F39" s="29">
        <f t="shared" si="0"/>
        <v>6.5003000000000002</v>
      </c>
      <c r="G39" s="29">
        <f t="shared" si="1"/>
        <v>-3.8225116271001491</v>
      </c>
      <c r="H39" s="29"/>
      <c r="J39" s="29"/>
    </row>
    <row r="40" spans="3:10">
      <c r="C40" s="26" t="s">
        <v>36</v>
      </c>
      <c r="D40" s="29">
        <v>2.4496406997216043</v>
      </c>
      <c r="E40" s="29">
        <v>3.8397329720183908</v>
      </c>
      <c r="F40" s="29">
        <f t="shared" si="0"/>
        <v>6.6811676629749446</v>
      </c>
      <c r="G40" s="29">
        <f t="shared" si="1"/>
        <v>2.8414346909565538</v>
      </c>
      <c r="H40" s="29"/>
      <c r="J40" s="29"/>
    </row>
    <row r="41" spans="3:10">
      <c r="C41" s="26" t="s">
        <v>37</v>
      </c>
      <c r="D41" s="29">
        <v>5.7821804772700549</v>
      </c>
      <c r="E41" s="29">
        <v>7.3990830055772809</v>
      </c>
      <c r="F41" s="29">
        <f t="shared" si="0"/>
        <v>6.9810962429543046</v>
      </c>
      <c r="G41" s="29">
        <f t="shared" si="1"/>
        <v>-0.41798676262297629</v>
      </c>
      <c r="H41" s="29"/>
      <c r="J41" s="29"/>
    </row>
    <row r="42" spans="3:10">
      <c r="C42" s="26" t="s">
        <v>38</v>
      </c>
      <c r="D42" s="29">
        <v>6.1140074641566375</v>
      </c>
      <c r="E42" s="29">
        <v>2.8613023365914962</v>
      </c>
      <c r="F42" s="29">
        <f t="shared" si="0"/>
        <v>7.0109606717740975</v>
      </c>
      <c r="G42" s="29">
        <f t="shared" si="1"/>
        <v>4.1496583351826013</v>
      </c>
      <c r="H42" s="29"/>
      <c r="J42" s="29"/>
    </row>
    <row r="43" spans="3:10">
      <c r="C43" s="26" t="s">
        <v>55</v>
      </c>
      <c r="D43" s="29">
        <v>4.0655764511419124</v>
      </c>
      <c r="E43" s="29">
        <v>7.461032934397589</v>
      </c>
      <c r="F43" s="29">
        <f t="shared" si="0"/>
        <v>6.8266018806027722</v>
      </c>
      <c r="G43" s="29">
        <f t="shared" si="1"/>
        <v>-0.63443105379481679</v>
      </c>
      <c r="H43" s="29"/>
      <c r="J43" s="29"/>
    </row>
    <row r="44" spans="3:10">
      <c r="C44" s="26" t="s">
        <v>39</v>
      </c>
      <c r="D44" s="29">
        <v>3.0155149664830998</v>
      </c>
      <c r="E44" s="29">
        <v>6.6942092236525852</v>
      </c>
      <c r="F44" s="29">
        <f t="shared" si="0"/>
        <v>6.7320963469834787</v>
      </c>
      <c r="G44" s="29">
        <f t="shared" si="1"/>
        <v>3.7887123330893502E-2</v>
      </c>
      <c r="H44" s="29"/>
      <c r="J44" s="29"/>
    </row>
    <row r="45" spans="3:10">
      <c r="C45" s="26" t="s">
        <v>59</v>
      </c>
      <c r="D45" s="29">
        <v>2.5860661443430253</v>
      </c>
      <c r="E45" s="29">
        <v>4.3047110783952887</v>
      </c>
      <c r="F45" s="29">
        <f t="shared" si="0"/>
        <v>6.6934459529908725</v>
      </c>
      <c r="G45" s="29">
        <f t="shared" si="1"/>
        <v>2.3887348745955839</v>
      </c>
      <c r="H45" s="29"/>
      <c r="J45" s="29"/>
    </row>
    <row r="46" spans="3:10">
      <c r="C46" s="26" t="s">
        <v>40</v>
      </c>
      <c r="D46" s="29">
        <v>8.6845741190419066</v>
      </c>
      <c r="E46" s="29">
        <v>8.9260042803078985</v>
      </c>
      <c r="F46" s="29">
        <f t="shared" si="0"/>
        <v>7.2423116707137716</v>
      </c>
      <c r="G46" s="29">
        <f t="shared" si="1"/>
        <v>-1.6836926095941269</v>
      </c>
      <c r="H46" s="29"/>
      <c r="J46" s="29"/>
    </row>
    <row r="47" spans="3:10">
      <c r="C47" s="31" t="s">
        <v>57</v>
      </c>
      <c r="D47" s="32">
        <v>2.3195451925414119</v>
      </c>
      <c r="E47" s="32">
        <v>5.7314707984080551</v>
      </c>
      <c r="F47" s="32">
        <f t="shared" si="0"/>
        <v>6.6694590673287273</v>
      </c>
      <c r="G47" s="32">
        <f t="shared" si="1"/>
        <v>0.93798826892067222</v>
      </c>
      <c r="H47" s="29"/>
      <c r="J47" s="29"/>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Index</vt:lpstr>
      <vt:lpstr>6.1</vt:lpstr>
      <vt:lpstr>6.2</vt:lpstr>
      <vt:lpstr>6.3</vt:lpstr>
      <vt:lpstr>6.4</vt:lpstr>
      <vt:lpstr>6.5</vt:lpstr>
      <vt:lpstr>6.6</vt:lpstr>
      <vt:lpstr>6.7</vt:lpstr>
      <vt:lpstr>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Melguizo Esteso, Angel</dc:creator>
  <cp:lastModifiedBy>MLO</cp:lastModifiedBy>
  <dcterms:created xsi:type="dcterms:W3CDTF">2010-09-01T10:27:11Z</dcterms:created>
  <dcterms:modified xsi:type="dcterms:W3CDTF">2015-12-16T16:51:58Z</dcterms:modified>
</cp:coreProperties>
</file>