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HUD/002_Backup/2018_Archive/PUB_2018_Programa Integración y Convivencia Urbana/Finales/correcciones/"/>
    </mc:Choice>
  </mc:AlternateContent>
  <xr:revisionPtr revIDLastSave="0" documentId="13_ncr:1_{BF008CAB-D877-5B43-ABB6-ED3C9B17B7B1}" xr6:coauthVersionLast="40" xr6:coauthVersionMax="40" xr10:uidLastSave="{00000000-0000-0000-0000-000000000000}"/>
  <bookViews>
    <workbookView xWindow="4340" yWindow="820" windowWidth="32020" windowHeight="18520" tabRatio="500" xr2:uid="{00000000-000D-0000-FFFF-FFFF00000000}"/>
  </bookViews>
  <sheets>
    <sheet name="COVER" sheetId="58" r:id="rId1"/>
    <sheet name="Cuadro 1" sheetId="2" r:id="rId2"/>
    <sheet name="Cuadro 2" sheetId="3" r:id="rId3"/>
    <sheet name="Cuadro 3" sheetId="57" r:id="rId4"/>
    <sheet name="Cuadro 4" sheetId="4" r:id="rId5"/>
    <sheet name="Cuadro 5" sheetId="5" r:id="rId6"/>
    <sheet name="Cuadro 6" sheetId="6" r:id="rId7"/>
    <sheet name="Cuadro 7" sheetId="7" r:id="rId8"/>
    <sheet name="Cuadro 8" sheetId="8" r:id="rId9"/>
    <sheet name="Cuadro 9" sheetId="9" r:id="rId10"/>
    <sheet name="Cuadro 10" sheetId="10" r:id="rId11"/>
    <sheet name="Cuadro 11" sheetId="11" r:id="rId12"/>
    <sheet name="Cuadro 12" sheetId="12" r:id="rId13"/>
    <sheet name="Cuadro 13" sheetId="13" r:id="rId14"/>
    <sheet name="Cuadro 14" sheetId="14" r:id="rId15"/>
    <sheet name="Cuadro 15" sheetId="15" r:id="rId16"/>
    <sheet name="Cuadro 16" sheetId="16" r:id="rId17"/>
    <sheet name="Cuadro 17" sheetId="17" r:id="rId18"/>
    <sheet name="Cuadro 18" sheetId="18" r:id="rId19"/>
    <sheet name="Cuadro 19" sheetId="19" r:id="rId20"/>
    <sheet name="Cuadro 20" sheetId="20" r:id="rId21"/>
    <sheet name="Cuadro 21" sheetId="21" r:id="rId22"/>
    <sheet name="Cuadro 22" sheetId="22" r:id="rId23"/>
    <sheet name="Cuadro 23" sheetId="23" r:id="rId24"/>
    <sheet name="Cuadro 24" sheetId="24" r:id="rId25"/>
    <sheet name="Cuadro 25" sheetId="25" r:id="rId26"/>
    <sheet name="Cuadro 26" sheetId="26" r:id="rId27"/>
    <sheet name="Cuadro 27" sheetId="27" r:id="rId28"/>
    <sheet name="Cuadro 28" sheetId="28" r:id="rId29"/>
  </sheets>
  <definedNames>
    <definedName name="_xlnm.Print_Area" localSheetId="1">'Cuadro 1'!$A$1:$F$16</definedName>
    <definedName name="_xlnm.Print_Area" localSheetId="2">'Cuadro 2'!$A$1:$E$12</definedName>
    <definedName name="_xlnm.Print_Area" localSheetId="4">'Cuadro 4'!$A$1:$E$22</definedName>
    <definedName name="_xlnm.Print_Area" localSheetId="5">'Cuadro 5'!$A$1:$E$48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4" l="1"/>
  <c r="C10" i="4"/>
  <c r="B8" i="4"/>
  <c r="C8" i="4"/>
  <c r="B7" i="4"/>
  <c r="C7" i="4"/>
  <c r="C11" i="3"/>
  <c r="E4" i="3"/>
  <c r="E5" i="3"/>
  <c r="E6" i="3"/>
  <c r="E7" i="3"/>
  <c r="E8" i="3"/>
  <c r="E9" i="3"/>
  <c r="E10" i="3"/>
  <c r="E11" i="3"/>
  <c r="B11" i="3"/>
  <c r="D4" i="3"/>
  <c r="D5" i="3"/>
  <c r="D6" i="3"/>
  <c r="D7" i="3"/>
  <c r="D8" i="3"/>
  <c r="D9" i="3"/>
  <c r="D10" i="3"/>
  <c r="D11" i="3"/>
  <c r="D4" i="2"/>
  <c r="D5" i="2"/>
  <c r="D6" i="2"/>
  <c r="D7" i="2"/>
  <c r="D8" i="2"/>
  <c r="D9" i="2"/>
  <c r="D10" i="2"/>
  <c r="D11" i="2"/>
  <c r="D12" i="2"/>
  <c r="D13" i="2"/>
  <c r="D14" i="2"/>
  <c r="D15" i="2"/>
  <c r="D16" i="2"/>
  <c r="E14" i="2"/>
  <c r="F14" i="2"/>
  <c r="E4" i="2"/>
  <c r="F4" i="2"/>
</calcChain>
</file>

<file path=xl/sharedStrings.xml><?xml version="1.0" encoding="utf-8"?>
<sst xmlns="http://schemas.openxmlformats.org/spreadsheetml/2006/main" count="797" uniqueCount="522">
  <si>
    <t xml:space="preserve">Cuadro 1. Diseño de muestra </t>
  </si>
  <si>
    <t>Barrio</t>
  </si>
  <si>
    <t>Grupo</t>
  </si>
  <si>
    <t>Hogares encuestados</t>
  </si>
  <si>
    <t>Porcentaje del total de hogares</t>
  </si>
  <si>
    <t>Totales por grupo</t>
  </si>
  <si>
    <t>Porcentaje por grupo</t>
  </si>
  <si>
    <t>Arcieri</t>
  </si>
  <si>
    <t>Control</t>
  </si>
  <si>
    <t>David Betancourt</t>
  </si>
  <si>
    <t>Montes de Bendición</t>
  </si>
  <si>
    <t>Ramón Amaya Amador</t>
  </si>
  <si>
    <t>Alemania</t>
  </si>
  <si>
    <t>Brisas de la Laguna</t>
  </si>
  <si>
    <t>Buenas Nuevas</t>
  </si>
  <si>
    <t>Las Pavas</t>
  </si>
  <si>
    <t>San Juan del Norte</t>
  </si>
  <si>
    <t>Dulce Nombre de Jesús</t>
  </si>
  <si>
    <t>Villa Franca</t>
  </si>
  <si>
    <t>Tratamiento</t>
  </si>
  <si>
    <t>Villa Cristina</t>
  </si>
  <si>
    <t>Cuadro 2. Cobertura</t>
  </si>
  <si>
    <t>Resultado entrevista</t>
  </si>
  <si>
    <t>Hogares de control</t>
  </si>
  <si>
    <t>Hogares  de tratamiento</t>
  </si>
  <si>
    <t>Porcentaje control</t>
  </si>
  <si>
    <t>Porcentaje tratamiento</t>
  </si>
  <si>
    <t>Completa</t>
  </si>
  <si>
    <t>Vivienda desocupada</t>
  </si>
  <si>
    <t>Hogar ausente</t>
  </si>
  <si>
    <t>Rechazo</t>
  </si>
  <si>
    <t>Otro</t>
  </si>
  <si>
    <t>Incompleta</t>
  </si>
  <si>
    <t>Total</t>
  </si>
  <si>
    <t>Cuadro 3</t>
  </si>
  <si>
    <t xml:space="preserve">Encuesta para Beneficiarios del Programa de Mejoramiento </t>
  </si>
  <si>
    <t>de barrios</t>
  </si>
  <si>
    <t xml:space="preserve">Cuadro 4. Composición del hogar y demografia </t>
  </si>
  <si>
    <t>Media no intervenido</t>
  </si>
  <si>
    <t>Media intervenido</t>
  </si>
  <si>
    <t>Diferencia de medias</t>
  </si>
  <si>
    <t>Valor p diferencia de medias</t>
  </si>
  <si>
    <t>Total personas por hogar</t>
  </si>
  <si>
    <t>Cantidad hombres por hogar</t>
  </si>
  <si>
    <t>Canitdad mujeres por hogar</t>
  </si>
  <si>
    <t>Hogar tiene mujer seleccionada (porcentaje)</t>
  </si>
  <si>
    <t>Hogar tiene pareja de mujer seleccionada (porcentaje)</t>
  </si>
  <si>
    <t>Hogar tiene miembros viviendo en el exterior (porcentaje)</t>
  </si>
  <si>
    <t>Edad promedio miembro del hogar</t>
  </si>
  <si>
    <t>Miembros menores 13 años por hogar (porcentaje)</t>
  </si>
  <si>
    <t>Miembros entre 13 y 17 años por hogar (porcentaje)</t>
  </si>
  <si>
    <t>Miembros entre 18 y 59 años por hogar (porcentaje)</t>
  </si>
  <si>
    <t>Miembros mayores de 60 años por hogar (porcentaje)</t>
  </si>
  <si>
    <t>Caracteristicas del jefe de familia</t>
  </si>
  <si>
    <t>Edad promedio del jefe de familia</t>
  </si>
  <si>
    <t>Hogares con hombres jefe de familia (porcentaje)</t>
  </si>
  <si>
    <t>Hogares con jefes de familia casados o en unión libre (porcentaje)</t>
  </si>
  <si>
    <t>Hogares madres solteras como jefas de familia (porcentaje)</t>
  </si>
  <si>
    <t>Cuadro 5. Características de la vivienda (en porcentaje)</t>
  </si>
  <si>
    <t>Tipo vivienda: rancho</t>
  </si>
  <si>
    <t>Tipo vivienda: improvisada</t>
  </si>
  <si>
    <t>Tipo vivienda: cuarto en cuartería</t>
  </si>
  <si>
    <t>Tipo vivienda: barracón</t>
  </si>
  <si>
    <t>Tipo vivienda: apartamento</t>
  </si>
  <si>
    <t>Tipo vivienda: casa independiente</t>
  </si>
  <si>
    <t>Tipo vivienda: otro</t>
  </si>
  <si>
    <t>Paredes: barro</t>
  </si>
  <si>
    <t>Paredes: desechos</t>
  </si>
  <si>
    <t>Paredes: madera</t>
  </si>
  <si>
    <t>Paredes: adobe</t>
  </si>
  <si>
    <t>Paredes: material prefabricado</t>
  </si>
  <si>
    <t>Paredes: ladrillo/piedra/ bloque</t>
  </si>
  <si>
    <t xml:space="preserve">Paredes: otro </t>
  </si>
  <si>
    <t>Techo: paja/palma</t>
  </si>
  <si>
    <t>Techo: desechos</t>
  </si>
  <si>
    <t xml:space="preserve">Techo: tejas de barro </t>
  </si>
  <si>
    <t>Techo: madera</t>
  </si>
  <si>
    <t>Techo: lámina de zinc</t>
  </si>
  <si>
    <t>Techo: lámina de aluzinc</t>
  </si>
  <si>
    <t>Techo: lámina de asbesto</t>
  </si>
  <si>
    <t>Techo: concreto</t>
  </si>
  <si>
    <t>Techo: otro</t>
  </si>
  <si>
    <t>Piso: tierra</t>
  </si>
  <si>
    <t>Piso: madera</t>
  </si>
  <si>
    <t>Piso: ladrillo de barro</t>
  </si>
  <si>
    <t>Piso: plancha de cemento</t>
  </si>
  <si>
    <t>Piso: ladrillo de cemento</t>
  </si>
  <si>
    <t>Piso: ladrillo de granito</t>
  </si>
  <si>
    <t>Piso: cerámica</t>
  </si>
  <si>
    <t>Piso: otro</t>
  </si>
  <si>
    <t>Hogares cuya vivienda reporta problemas (goteras, humedad, gritas, etc.)</t>
  </si>
  <si>
    <t>Hogares cuya vivienda reporta vulnerabilidad (inundaciones, temblores, deslizamientos, etc.)</t>
  </si>
  <si>
    <t>Hogares con vivienda de uso exclusivo</t>
  </si>
  <si>
    <t>Hogares con vivienda de cocina independiente</t>
  </si>
  <si>
    <t xml:space="preserve">Habitaciones para dormir </t>
  </si>
  <si>
    <t>Cuadro 6. Acceso de la vivienda a servicios básicos (en porcentaje)</t>
  </si>
  <si>
    <t>Vivienda: propia y pagada</t>
  </si>
  <si>
    <t>Vivienda: propia y pagando</t>
  </si>
  <si>
    <t>Vivienda: propia y recuperada</t>
  </si>
  <si>
    <t>Vivienda: prestada</t>
  </si>
  <si>
    <t>Vivienda: alquilada</t>
  </si>
  <si>
    <t>Viviendas con escritura</t>
  </si>
  <si>
    <t>Electricidad: red pública, con medidor</t>
  </si>
  <si>
    <t>Electricidad: red pública, sin medidor</t>
  </si>
  <si>
    <t>Electricidad: por generador</t>
  </si>
  <si>
    <t>Electricidad: otro</t>
  </si>
  <si>
    <t>Agua: red pública en vivienda</t>
  </si>
  <si>
    <t>Agua: red pública fuera vivienda</t>
  </si>
  <si>
    <t>Agua: pila o llave pública</t>
  </si>
  <si>
    <t>Agua: pozo malacate</t>
  </si>
  <si>
    <t>Agua: río/manantial</t>
  </si>
  <si>
    <t>Agua: camión cisterna</t>
  </si>
  <si>
    <t>Agua: otro</t>
  </si>
  <si>
    <t>Tratamiento agua: hierve</t>
  </si>
  <si>
    <t>Tratamiento agua: cloro</t>
  </si>
  <si>
    <t>Tratamiento agua: filtra</t>
  </si>
  <si>
    <t>Tratamiento agua: compra agua purificada</t>
  </si>
  <si>
    <t>Tratamiento agua: otro</t>
  </si>
  <si>
    <t>Tratamiento agua: ninguno</t>
  </si>
  <si>
    <t>Almacenamiento agua: tanque elevado</t>
  </si>
  <si>
    <t>Almacenamiento agua: cisterna con bomba</t>
  </si>
  <si>
    <t>Almacenamiento agua: pila (lavandero)</t>
  </si>
  <si>
    <t>Almacenamiento agua: toneles</t>
  </si>
  <si>
    <t>Almacenamiento agua: paila o cubeta</t>
  </si>
  <si>
    <t>Almacenamiento agua: otro</t>
  </si>
  <si>
    <t>Almacenamiento agua: ninguno</t>
  </si>
  <si>
    <t>Sanitario: inodoro con red de alcantarillado</t>
  </si>
  <si>
    <t>Sanitario: inodoro con pozo séptico</t>
  </si>
  <si>
    <t>Sanitario: inodoro sin pozo o alcantarillado</t>
  </si>
  <si>
    <t>Sanitario: letrina a río o laguna</t>
  </si>
  <si>
    <t>Sanitario: letrina con cierre hidráulico</t>
  </si>
  <si>
    <t>Sanitario: letrina a pozo séptico</t>
  </si>
  <si>
    <t>Sanitario: letrina a pozo negro</t>
  </si>
  <si>
    <t>Sanitario: no tiene</t>
  </si>
  <si>
    <t>Sanitario: otro</t>
  </si>
  <si>
    <t>Recoge basura: alcaldía</t>
  </si>
  <si>
    <t>Recoge basura: servicio privado</t>
  </si>
  <si>
    <t>Recoge basura: organización comunitaria</t>
  </si>
  <si>
    <t>Recoge basura: otro</t>
  </si>
  <si>
    <t>Basura: recogen de casa</t>
  </si>
  <si>
    <t>Basura: contenedor barrio</t>
  </si>
  <si>
    <t>Basura: contenedor otro barrio</t>
  </si>
  <si>
    <t>Basura: quemar</t>
  </si>
  <si>
    <t>Basura: abono</t>
  </si>
  <si>
    <t>Basura: enterrar</t>
  </si>
  <si>
    <t>Basura: tirarla en cualquier lugar</t>
  </si>
  <si>
    <t>Basura: otro</t>
  </si>
  <si>
    <t>Combustible: leña</t>
  </si>
  <si>
    <t>Combustible: residuos</t>
  </si>
  <si>
    <t>Combustible: kerosene</t>
  </si>
  <si>
    <t>Combustible: gas LPG</t>
  </si>
  <si>
    <t>Combustible: electricidad</t>
  </si>
  <si>
    <t>Combustible: otro</t>
  </si>
  <si>
    <t>Cuadro 7. Bienes durables que posee el hogar (en porcentaje)</t>
  </si>
  <si>
    <t>Hogares que poseen…</t>
  </si>
  <si>
    <t>Estufa a gas</t>
  </si>
  <si>
    <t>Estufa eléctrica</t>
  </si>
  <si>
    <t>Refrigerador</t>
  </si>
  <si>
    <t>Teléfono fijo</t>
  </si>
  <si>
    <t>Licuadora</t>
  </si>
  <si>
    <t>Horno microondas</t>
  </si>
  <si>
    <t>Televisor a color</t>
  </si>
  <si>
    <t>Lavadora</t>
  </si>
  <si>
    <t>Equipo de sonido</t>
  </si>
  <si>
    <t>Computadora</t>
  </si>
  <si>
    <t>Internet</t>
  </si>
  <si>
    <t>Cable</t>
  </si>
  <si>
    <t>DVD</t>
  </si>
  <si>
    <t>Plancha eléctrica</t>
  </si>
  <si>
    <t>Radio</t>
  </si>
  <si>
    <t>Bicicleta</t>
  </si>
  <si>
    <t>Motocicleta</t>
  </si>
  <si>
    <t>Automóvil</t>
  </si>
  <si>
    <t>Cuadro 8. El barrio y los servicios públicos (en porcentaje)</t>
  </si>
  <si>
    <t>Hogares que piensan cambiarse de vivienda</t>
  </si>
  <si>
    <t>Razones…</t>
  </si>
  <si>
    <t>mas seguridad</t>
  </si>
  <si>
    <t>mejor educacion</t>
  </si>
  <si>
    <t>mejor salud</t>
  </si>
  <si>
    <t>mejor trabajo</t>
  </si>
  <si>
    <t>otro</t>
  </si>
  <si>
    <t>Hogares que piensan que su barrio…</t>
  </si>
  <si>
    <t>tiene calles limpias</t>
  </si>
  <si>
    <t>tiene paredes pintadas</t>
  </si>
  <si>
    <t>tiene buenos drenajes</t>
  </si>
  <si>
    <t>tiene señalización para autos</t>
  </si>
  <si>
    <t>es muy verde / tiene árboles</t>
  </si>
  <si>
    <t>es agradable para caminar por la calle</t>
  </si>
  <si>
    <t>tiene buenas aceras y pasos peatonales</t>
  </si>
  <si>
    <t>luce bien</t>
  </si>
  <si>
    <t>tiene áreas para practicar deporte</t>
  </si>
  <si>
    <t>está bien iluminado</t>
  </si>
  <si>
    <t>Hogares satisfechos con educación en escuela</t>
  </si>
  <si>
    <t>Hoagres satisfechos con respuesta del gobierno ante emergencias</t>
  </si>
  <si>
    <t>Hogares satisfechos viviendo en su vivienda</t>
  </si>
  <si>
    <t>Hogares satisfechos con vivir en la colonia</t>
  </si>
  <si>
    <t>Servicios que necesitan mejora (tres primeras prioridades)</t>
  </si>
  <si>
    <t>Agua potable</t>
  </si>
  <si>
    <t>Electricidad</t>
  </si>
  <si>
    <t>Teléfono</t>
  </si>
  <si>
    <t>Transporte público</t>
  </si>
  <si>
    <t>Seguridad</t>
  </si>
  <si>
    <t>Alcantarillado</t>
  </si>
  <si>
    <t>Aseo</t>
  </si>
  <si>
    <t>Drenaje</t>
  </si>
  <si>
    <t>Centro educativo</t>
  </si>
  <si>
    <t>Unidad de salud</t>
  </si>
  <si>
    <t>Cuadro 9. Servicios de salud (en porcentaje)</t>
  </si>
  <si>
    <t xml:space="preserve">Niños menores a 6 años que van a controles de salud </t>
  </si>
  <si>
    <t>Individuos con discapacidad</t>
  </si>
  <si>
    <t>Servicios de salud utilizados por miembros del hogar en los últimos seis meses</t>
  </si>
  <si>
    <t>Hospital público</t>
  </si>
  <si>
    <t>Hospital IHSS</t>
  </si>
  <si>
    <t>Hospital privado</t>
  </si>
  <si>
    <t>Clínica materno-infantil</t>
  </si>
  <si>
    <t>Clíper</t>
  </si>
  <si>
    <t>Césamo</t>
  </si>
  <si>
    <t>César</t>
  </si>
  <si>
    <t>Personal comunitario</t>
  </si>
  <si>
    <t>Curandero</t>
  </si>
  <si>
    <t>Farmacia</t>
  </si>
  <si>
    <t>tención a domicilio</t>
  </si>
  <si>
    <t>Cuadro 10. Escolaridad (en porcentaje del total)</t>
  </si>
  <si>
    <t>Individuos que saben leer y escribir</t>
  </si>
  <si>
    <t>10 a 24 años</t>
  </si>
  <si>
    <t>25 a 39 años</t>
  </si>
  <si>
    <t>40 a 59 años</t>
  </si>
  <si>
    <t>60 o más años</t>
  </si>
  <si>
    <t>Hombres</t>
  </si>
  <si>
    <t>Mujeres</t>
  </si>
  <si>
    <t>Individuos de entre 6 y 24 años que estudian</t>
  </si>
  <si>
    <t>6 a 14 años</t>
  </si>
  <si>
    <t>14 a 19 años</t>
  </si>
  <si>
    <t>19 a 25 años</t>
  </si>
  <si>
    <t>Cuadro 11. Nivel de educación (en porcentaje)</t>
  </si>
  <si>
    <t>Último curso aprobado por mayores de 18 en el hogar</t>
  </si>
  <si>
    <t>Ninguno</t>
  </si>
  <si>
    <t>Preescolar</t>
  </si>
  <si>
    <t>Primaria</t>
  </si>
  <si>
    <t>Secundaria</t>
  </si>
  <si>
    <t>Diversificado</t>
  </si>
  <si>
    <t>Universitario</t>
  </si>
  <si>
    <t>Superior no universitario</t>
  </si>
  <si>
    <t>Posgrado o similar</t>
  </si>
  <si>
    <t>Edad promedio individuo deja de estudiar</t>
  </si>
  <si>
    <t>Años aprobados de estudio promedio</t>
  </si>
  <si>
    <t>Razones individuo dejó de estudiar</t>
  </si>
  <si>
    <t>Trabajo</t>
  </si>
  <si>
    <t>Distancia</t>
  </si>
  <si>
    <t>Salud</t>
  </si>
  <si>
    <t>Edad</t>
  </si>
  <si>
    <t>Violencia</t>
  </si>
  <si>
    <t>Embarazo</t>
  </si>
  <si>
    <t>Quehaceres del hogar</t>
  </si>
  <si>
    <t>Falta de dinero</t>
  </si>
  <si>
    <t>Objeción de familiar</t>
  </si>
  <si>
    <t>Mal rendimineto</t>
  </si>
  <si>
    <t>Cuidar de familiar</t>
  </si>
  <si>
    <t>No necesitaba más</t>
  </si>
  <si>
    <t>Cuadro 12. Actividad principal de los individuos del hogar (en porcentaje)</t>
  </si>
  <si>
    <t>Actividad principal, población total mayores de 6 años</t>
  </si>
  <si>
    <t>Asalariado</t>
  </si>
  <si>
    <t>Trabajador cuenta propia</t>
  </si>
  <si>
    <t>Empleador</t>
  </si>
  <si>
    <t>Estudiante</t>
  </si>
  <si>
    <t>Jubilado</t>
  </si>
  <si>
    <t>Desempleado que busca</t>
  </si>
  <si>
    <t>Desempleado pero no busca</t>
  </si>
  <si>
    <t>Sin actividad</t>
  </si>
  <si>
    <t>Actividad principal de hombres mayores de 6 años</t>
  </si>
  <si>
    <t>Actividad principal de mujeres mayores de 6 años</t>
  </si>
  <si>
    <t>Asalariada</t>
  </si>
  <si>
    <t>Trabajadora cuenta propia</t>
  </si>
  <si>
    <t>Empleadora</t>
  </si>
  <si>
    <t>Jubilada</t>
  </si>
  <si>
    <t>Desempleada que busca</t>
  </si>
  <si>
    <t>Desempleada que no busca</t>
  </si>
  <si>
    <t>Individuos mayores de 18 años que tienen cuenta de ahorro</t>
  </si>
  <si>
    <t>Cuadro 13. Sector de trabajo, actividad principal (en porcentaje)</t>
  </si>
  <si>
    <t>Sector</t>
  </si>
  <si>
    <t>Agrícola</t>
  </si>
  <si>
    <t>Industrial</t>
  </si>
  <si>
    <t>Agro-industrial</t>
  </si>
  <si>
    <t>Minería</t>
  </si>
  <si>
    <t>Turismo</t>
  </si>
  <si>
    <t>Comercio</t>
  </si>
  <si>
    <t>Servicios</t>
  </si>
  <si>
    <t>Gobierno</t>
  </si>
  <si>
    <t>Cuadro 14. Razones para no buscar trabajo (porcentaje)</t>
  </si>
  <si>
    <t>Valor p dif. de medias</t>
  </si>
  <si>
    <t>Cansado de buscar</t>
  </si>
  <si>
    <t>No le gusta</t>
  </si>
  <si>
    <t>No necesita</t>
  </si>
  <si>
    <t>No está en edad</t>
  </si>
  <si>
    <t>Cuadro 15. Miembros del hogar beneficiarios de programas sociales (porcentaje del total)</t>
  </si>
  <si>
    <t>Merienda escolar</t>
  </si>
  <si>
    <t>Vaso de leche</t>
  </si>
  <si>
    <t>Bono 10.000</t>
  </si>
  <si>
    <t>Bono ENEE</t>
  </si>
  <si>
    <t>Bono adulto mayor</t>
  </si>
  <si>
    <t>Asistencia solidaria adulto mayor</t>
  </si>
  <si>
    <t>Desarrollemos Honduras</t>
  </si>
  <si>
    <t>Vivienda de Interés Social</t>
  </si>
  <si>
    <t>Capacitación PICU</t>
  </si>
  <si>
    <t>Cuadro 16. Participación en asociaciones o grupos, miembros del hogar mayores de 12 años (porcentaje del total)</t>
  </si>
  <si>
    <t>Comité de vecinos</t>
  </si>
  <si>
    <t>Patronato</t>
  </si>
  <si>
    <t>CODEL</t>
  </si>
  <si>
    <t>Sociedad de padres de familia</t>
  </si>
  <si>
    <t>Junta de agua</t>
  </si>
  <si>
    <t>Iglesia</t>
  </si>
  <si>
    <t>Estudiantil</t>
  </si>
  <si>
    <t>Deportiva</t>
  </si>
  <si>
    <t>Ecológica</t>
  </si>
  <si>
    <t>Cultural</t>
  </si>
  <si>
    <t>Partidista</t>
  </si>
  <si>
    <t>Laboral</t>
  </si>
  <si>
    <t>Servicio comunitario</t>
  </si>
  <si>
    <t>Redes sociales</t>
  </si>
  <si>
    <t>Cuadro 17. Actividades de jóvenes menores de 18 años (porcentaje del total)</t>
  </si>
  <si>
    <t>Permanece dentro de la vivienda</t>
  </si>
  <si>
    <t>Sale a jugar con los vecinos</t>
  </si>
  <si>
    <t>Sale a estudiar con los vecinos</t>
  </si>
  <si>
    <t>Visita amigos y parientes en el barrio</t>
  </si>
  <si>
    <t>Visita amigos y parientes en otro barrio</t>
  </si>
  <si>
    <t>Practica deportes en el barrio</t>
  </si>
  <si>
    <t>Practica deportes fuera del barrio</t>
  </si>
  <si>
    <t>Cuida niños pequeños</t>
  </si>
  <si>
    <t>Juega billar / visita lugares de adultos</t>
  </si>
  <si>
    <t>Cuadro 18. Optimismo e ingresos del hogar</t>
  </si>
  <si>
    <t>Escala de riqueza relativa a otros hogares del barrio (1-10)</t>
  </si>
  <si>
    <t>Actual</t>
  </si>
  <si>
    <t>Hace 5 años</t>
  </si>
  <si>
    <t>En 5 años</t>
  </si>
  <si>
    <t>Escala de ingresos (0-10)</t>
  </si>
  <si>
    <t>Sueldos y salarios</t>
  </si>
  <si>
    <t>Trabajo independiente</t>
  </si>
  <si>
    <t>Remesas</t>
  </si>
  <si>
    <t>Otras transferencias</t>
  </si>
  <si>
    <t>Cuadro 19. Seguridad en el vecindario (en porcentaje)</t>
  </si>
  <si>
    <t>El hogar está de acuerdo con...</t>
  </si>
  <si>
    <t>Satisfecho con la seguridad en el barrio</t>
  </si>
  <si>
    <t>Satisfecho con el servicio policial</t>
  </si>
  <si>
    <t>Seguro en la vivienda</t>
  </si>
  <si>
    <t>Seguro en el trabajo</t>
  </si>
  <si>
    <t>Seguro en la calle</t>
  </si>
  <si>
    <t>La escuela es un lugar seguro</t>
  </si>
  <si>
    <t>El mercado es un lugar seguro</t>
  </si>
  <si>
    <t>El centro comercial es un lugar seguro</t>
  </si>
  <si>
    <t>El banco es un lugar seguro</t>
  </si>
  <si>
    <t>Las colonias vecinas son seguras</t>
  </si>
  <si>
    <t>Seguro en el automóvil</t>
  </si>
  <si>
    <t>Seguro en la carretera</t>
  </si>
  <si>
    <t xml:space="preserve">Seguro en el parque </t>
  </si>
  <si>
    <t>Hace dos años era más seguro</t>
  </si>
  <si>
    <t>El hogar cree que es probable que un miembro sufra en los próximos 12 meses…</t>
  </si>
  <si>
    <t>Enfermedad grave</t>
  </si>
  <si>
    <t>Accidente de trabajo</t>
  </si>
  <si>
    <t>Robo de vehículo</t>
  </si>
  <si>
    <t>Robo a la vivienda</t>
  </si>
  <si>
    <t>Robo en transporte público</t>
  </si>
  <si>
    <t>Agresión física</t>
  </si>
  <si>
    <t>Fraude</t>
  </si>
  <si>
    <t>Extorsión</t>
  </si>
  <si>
    <t>Secuestro</t>
  </si>
  <si>
    <t>Otro delito</t>
  </si>
  <si>
    <t>El hogar cree que la violencia en el barrio en el último año…</t>
  </si>
  <si>
    <t>Aumentó</t>
  </si>
  <si>
    <t>Disminuyó</t>
  </si>
  <si>
    <t>Sigue igual</t>
  </si>
  <si>
    <t>Para el hogar, el que se encarga de brindar seguridad es…</t>
  </si>
  <si>
    <t>Policía Nacional</t>
  </si>
  <si>
    <t>Ejército</t>
  </si>
  <si>
    <t>Entre vecinos</t>
  </si>
  <si>
    <t>Nadie</t>
  </si>
  <si>
    <t>Medidas de seguridad implementadas por el hogar…</t>
  </si>
  <si>
    <t>Comprar armas de fuego</t>
  </si>
  <si>
    <t>Reforzar la seguridad de la vivienda</t>
  </si>
  <si>
    <t>Organizar comité de seguridad</t>
  </si>
  <si>
    <t>Cuadro 20. Incidentes sufridos por miembros del hogar (en porcentaje)</t>
  </si>
  <si>
    <t>Hogares con miembros que han sufrido un incidente en los últimos 12 meses</t>
  </si>
  <si>
    <t>Tipo de incidente</t>
  </si>
  <si>
    <t>Robo automóvil</t>
  </si>
  <si>
    <t>Robo en medio de transporte</t>
  </si>
  <si>
    <t>Robo en la calle</t>
  </si>
  <si>
    <t>Amenaza/extorsión</t>
  </si>
  <si>
    <t>Agresión sexual</t>
  </si>
  <si>
    <t>Cuadro 21. Hijos e hijas de la mujer seleccionada</t>
  </si>
  <si>
    <t>Hijos varones</t>
  </si>
  <si>
    <t>Total hijos nacidos</t>
  </si>
  <si>
    <t>Total hijos vivos</t>
  </si>
  <si>
    <t>Los hijos varones (porcentaje)…</t>
  </si>
  <si>
    <t>Vive en el hogar</t>
  </si>
  <si>
    <t>Vive en Tegucigalpa</t>
  </si>
  <si>
    <t>Vive en otro lugar de Honduras</t>
  </si>
  <si>
    <t>Vive en el extranjero</t>
  </si>
  <si>
    <t>Falleció de muerte natural</t>
  </si>
  <si>
    <t>Falleció por otra razón</t>
  </si>
  <si>
    <t>Desapareció</t>
  </si>
  <si>
    <t>Hijas mujeres</t>
  </si>
  <si>
    <t>Total hijas nacidas</t>
  </si>
  <si>
    <t>Total hijas vivas</t>
  </si>
  <si>
    <t>Las hijas mujeres (porcentaje)…</t>
  </si>
  <si>
    <t>Cuadro 22. Embarazo de la mujer seleccionada (datos en porcentaje)</t>
  </si>
  <si>
    <t>Control prenatal en el último embarazo</t>
  </si>
  <si>
    <t>Ultimo hijo nació en…</t>
  </si>
  <si>
    <t>Sala de primeros auxilios</t>
  </si>
  <si>
    <t>Casa</t>
  </si>
  <si>
    <t>Estudiaba durante el embarazo</t>
  </si>
  <si>
    <t>Siguio estudiando luego del embarazo</t>
  </si>
  <si>
    <t>Razones por las que dejó de estudiar…</t>
  </si>
  <si>
    <t>Cuidado del niño y el hogar</t>
  </si>
  <si>
    <t>Su pareja no quería</t>
  </si>
  <si>
    <t>Otra razón</t>
  </si>
  <si>
    <t>Cuadro 23. Acceso a celular e Internet de la mujer seleccionada (en porcentaje)</t>
  </si>
  <si>
    <t>Mujer tiene celular</t>
  </si>
  <si>
    <t>El servicio lo paga…</t>
  </si>
  <si>
    <t>la mujer</t>
  </si>
  <si>
    <t>la pareja</t>
  </si>
  <si>
    <t>Mujer tiene acceso regular a Internet</t>
  </si>
  <si>
    <t>Tiene acceso en…</t>
  </si>
  <si>
    <t>trabajo</t>
  </si>
  <si>
    <t>casa</t>
  </si>
  <si>
    <t>casa de familiar</t>
  </si>
  <si>
    <t>casa de amigo</t>
  </si>
  <si>
    <t>local de Internet</t>
  </si>
  <si>
    <t>celular</t>
  </si>
  <si>
    <t>Cuadro 24. Relación de la mujer seleccionada con su pareja (en porcentaje)</t>
  </si>
  <si>
    <t>Tiene pareja</t>
  </si>
  <si>
    <t>Tiene que pedir permiso a la pareja para ir…</t>
  </si>
  <si>
    <t>Al mercado</t>
  </si>
  <si>
    <t>Al centro de salud</t>
  </si>
  <si>
    <t>Al centro comunitario o parque</t>
  </si>
  <si>
    <t>A la iglesia</t>
  </si>
  <si>
    <t>A visitar parientes en el barrio</t>
  </si>
  <si>
    <t>A visitar amigos en el barrio</t>
  </si>
  <si>
    <t>Está de acuerdo con la pareja en…</t>
  </si>
  <si>
    <t>religión</t>
  </si>
  <si>
    <t>política</t>
  </si>
  <si>
    <t>familia</t>
  </si>
  <si>
    <t>amigos</t>
  </si>
  <si>
    <t>dinero</t>
  </si>
  <si>
    <t>reglas morales</t>
  </si>
  <si>
    <t>sexo</t>
  </si>
  <si>
    <t>relación padre e hijo</t>
  </si>
  <si>
    <t>educación de los niños</t>
  </si>
  <si>
    <t>Tiene que consultar con su pareja para…</t>
  </si>
  <si>
    <t>Comprar artículos personales</t>
  </si>
  <si>
    <t>Comprar artículos para hijos</t>
  </si>
  <si>
    <t>Tiene miedo de estar en desacuerdo con su pareja por temor a que…</t>
  </si>
  <si>
    <t>Se enoje con usted</t>
  </si>
  <si>
    <t>Se enoje con los niños</t>
  </si>
  <si>
    <t>Se encontró en riesgo por temperamento de su pareja</t>
  </si>
  <si>
    <t>Lo conversa con…</t>
  </si>
  <si>
    <t>hijos varones</t>
  </si>
  <si>
    <t>hijas mujeres</t>
  </si>
  <si>
    <t>otro miembro del hogar</t>
  </si>
  <si>
    <t>familiar fuera del hogar</t>
  </si>
  <si>
    <t>pastor o sacerdote</t>
  </si>
  <si>
    <t>asistente social o enfermera</t>
  </si>
  <si>
    <t>autoridades</t>
  </si>
  <si>
    <t>Cuadro 25. Problemas y decisiones dentro de la familia, mujer seleccionada (en porcentaje)</t>
  </si>
  <si>
    <t>Problemas experimentados por la famila de acuerdo con la mujer seleccionada…</t>
  </si>
  <si>
    <t>mala relación padre e hijo</t>
  </si>
  <si>
    <t>falta de recursos económicos</t>
  </si>
  <si>
    <t>alcoholismo</t>
  </si>
  <si>
    <t>enferemedad</t>
  </si>
  <si>
    <t>falta de trabajo</t>
  </si>
  <si>
    <t>ausencia de padre</t>
  </si>
  <si>
    <t>ausencia de madre</t>
  </si>
  <si>
    <t>falta tiempo para compartir</t>
  </si>
  <si>
    <t>drogadicción</t>
  </si>
  <si>
    <t>violencia doméstica</t>
  </si>
  <si>
    <t>encarcelamiento</t>
  </si>
  <si>
    <t>infidelidad</t>
  </si>
  <si>
    <t>interferencia otros familiares</t>
  </si>
  <si>
    <t>La mujer está de acuerdo con las siguientes frases</t>
  </si>
  <si>
    <t>Decisiones importantes las tiene que tomar el hombre</t>
  </si>
  <si>
    <t>Ciertos trabajos son solo para hombres</t>
  </si>
  <si>
    <t>Hombre tiene que ayudar si mujer trabaja fuera</t>
  </si>
  <si>
    <t>Hombre debe pasar tiempo libre con su familia</t>
  </si>
  <si>
    <t>Si la mujer trabaja, se descuida a los hijos</t>
  </si>
  <si>
    <t>La mujer se guía por las emociones y el hombre por la razón</t>
  </si>
  <si>
    <t>Hombre debe ser el único responsible de mantener el hogar</t>
  </si>
  <si>
    <t>Natural que el hombre gane más</t>
  </si>
  <si>
    <t>Desempleo afecta más al hombre</t>
  </si>
  <si>
    <t>Mujer decide sobre…</t>
  </si>
  <si>
    <t>Comprar bienes</t>
  </si>
  <si>
    <t>Cuánto gastar en comida</t>
  </si>
  <si>
    <t>Hacer arreglos en la vivienda</t>
  </si>
  <si>
    <t>Enviar niños a la escuela</t>
  </si>
  <si>
    <t>Llevar a los niños al médico (control)</t>
  </si>
  <si>
    <t>Llevar a los niños al médico (emergencia)</t>
  </si>
  <si>
    <t>Si decide trabajar fuera</t>
  </si>
  <si>
    <t>Cuántos niños tener</t>
  </si>
  <si>
    <t>Llevar niños a jugar</t>
  </si>
  <si>
    <r>
      <t>Cuadro 25 Problemas y decisiones dentro de la familia, mujer seleccionada (porcentaje) (</t>
    </r>
    <r>
      <rPr>
        <b/>
        <i/>
        <sz val="11.5"/>
        <color theme="1"/>
        <rFont val="Cambria"/>
        <family val="1"/>
        <scheme val="major"/>
      </rPr>
      <t>cont.</t>
    </r>
    <r>
      <rPr>
        <b/>
        <sz val="11.5"/>
        <color theme="1"/>
        <rFont val="Cambria"/>
        <family val="1"/>
        <scheme val="major"/>
      </rPr>
      <t>)</t>
    </r>
  </si>
  <si>
    <t>Hombre decide sobre…</t>
  </si>
  <si>
    <t>Otro familiar decide sobre…</t>
  </si>
  <si>
    <t>Otro (fuera de la familia) decide sobre…</t>
  </si>
  <si>
    <t>Otro miembro presente en la entrevista</t>
  </si>
  <si>
    <t>Cuadro 26. Acceso a celular e Internet de la pareja de la mujer seleccionada (en porcentaje)</t>
  </si>
  <si>
    <t>Pareja tiene celular</t>
  </si>
  <si>
    <t>el hombre</t>
  </si>
  <si>
    <t>Pareja tiene acceso regular a Internet</t>
  </si>
  <si>
    <t>Cuadro 27. Relación de la pareja con la mujer seleccionada (en porcentaje)</t>
  </si>
  <si>
    <t>A la pareja le parece bien que su mujer no pida permiso para ir…</t>
  </si>
  <si>
    <t>Tiene que consultar con su mujer para…</t>
  </si>
  <si>
    <t>Comprar artículo personal</t>
  </si>
  <si>
    <t>Comprar articulos para sus hijos</t>
  </si>
  <si>
    <t>Tiene miedo de estar en desacuerdo con su mujer por temor a que…</t>
  </si>
  <si>
    <t>Se encontró en riesgo por temperamento de su mujer</t>
  </si>
  <si>
    <t>Lo conversó con…</t>
  </si>
  <si>
    <t>.</t>
  </si>
  <si>
    <t>Cuadro 28. Problemas y decisiones dentro de la familia, pareja de mujer seleccionada (en porcentaje)</t>
  </si>
  <si>
    <t>Problemas experimentados por la famila de acuerdo con la pareja de la mujer seleccionada…</t>
  </si>
  <si>
    <t>enfermedad</t>
  </si>
  <si>
    <t>La pareja está de acuerdo con las siguientes frases</t>
  </si>
  <si>
    <t>Cuantos niños tener</t>
  </si>
  <si>
    <r>
      <t>Cuadro 28. Problemas y decisiones dentro de la familia, pareja de la mujer seleccionada (en porcentaje) (</t>
    </r>
    <r>
      <rPr>
        <b/>
        <i/>
        <sz val="11.5"/>
        <color theme="1"/>
        <rFont val="Cambria"/>
        <family val="1"/>
        <scheme val="major"/>
      </rPr>
      <t>cont.</t>
    </r>
    <r>
      <rPr>
        <b/>
        <sz val="11.5"/>
        <color theme="1"/>
        <rFont val="Cambria"/>
        <family val="1"/>
        <scheme val="major"/>
      </rPr>
      <t>)</t>
    </r>
  </si>
  <si>
    <t>Otro (fuera familia) decide sobre…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</si>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</sst>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0"/>
    <numFmt numFmtId="166" formatCode="0.0000000"/>
  </numFmts>
  <fonts count="16" x14ac:knownFonts="1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ambria"/>
      <family val="1"/>
      <scheme val="major"/>
    </font>
    <font>
      <b/>
      <sz val="11.5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i/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.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i/>
      <sz val="10"/>
      <color rgb="FF000000"/>
      <name val="Cambria"/>
      <family val="1"/>
      <scheme val="maj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i/>
      <sz val="11.5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6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/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/>
    <xf numFmtId="2" fontId="6" fillId="2" borderId="0" xfId="0" applyNumberFormat="1" applyFont="1" applyFill="1" applyBorder="1"/>
    <xf numFmtId="164" fontId="6" fillId="2" borderId="5" xfId="0" applyNumberFormat="1" applyFont="1" applyFill="1" applyBorder="1"/>
    <xf numFmtId="0" fontId="7" fillId="2" borderId="4" xfId="0" applyFont="1" applyFill="1" applyBorder="1"/>
    <xf numFmtId="0" fontId="6" fillId="2" borderId="6" xfId="0" applyFont="1" applyFill="1" applyBorder="1"/>
    <xf numFmtId="2" fontId="6" fillId="2" borderId="7" xfId="0" applyNumberFormat="1" applyFont="1" applyFill="1" applyBorder="1"/>
    <xf numFmtId="164" fontId="6" fillId="2" borderId="8" xfId="0" applyNumberFormat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165" fontId="6" fillId="2" borderId="5" xfId="0" applyNumberFormat="1" applyFont="1" applyFill="1" applyBorder="1"/>
    <xf numFmtId="0" fontId="6" fillId="2" borderId="4" xfId="0" applyFont="1" applyFill="1" applyBorder="1" applyAlignment="1">
      <alignment wrapText="1"/>
    </xf>
    <xf numFmtId="165" fontId="6" fillId="2" borderId="8" xfId="0" applyNumberFormat="1" applyFont="1" applyFill="1" applyBorder="1"/>
    <xf numFmtId="0" fontId="9" fillId="2" borderId="0" xfId="0" applyFont="1" applyFill="1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3" borderId="4" xfId="0" applyFont="1" applyFill="1" applyBorder="1"/>
    <xf numFmtId="0" fontId="6" fillId="3" borderId="0" xfId="0" applyFont="1" applyFill="1" applyBorder="1"/>
    <xf numFmtId="2" fontId="6" fillId="3" borderId="0" xfId="0" applyNumberFormat="1" applyFont="1" applyFill="1" applyBorder="1"/>
    <xf numFmtId="0" fontId="6" fillId="4" borderId="4" xfId="0" applyFont="1" applyFill="1" applyBorder="1"/>
    <xf numFmtId="0" fontId="6" fillId="4" borderId="0" xfId="0" applyFont="1" applyFill="1" applyBorder="1"/>
    <xf numFmtId="2" fontId="6" fillId="4" borderId="0" xfId="0" applyNumberFormat="1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6" fillId="2" borderId="0" xfId="0" applyFont="1" applyFill="1" applyBorder="1"/>
    <xf numFmtId="2" fontId="6" fillId="2" borderId="5" xfId="0" applyNumberFormat="1" applyFont="1" applyFill="1" applyBorder="1" applyAlignment="1">
      <alignment vertical="center"/>
    </xf>
    <xf numFmtId="2" fontId="6" fillId="2" borderId="8" xfId="0" applyNumberFormat="1" applyFont="1" applyFill="1" applyBorder="1"/>
    <xf numFmtId="0" fontId="8" fillId="2" borderId="0" xfId="0" applyFont="1" applyFill="1" applyAlignment="1">
      <alignment wrapText="1"/>
    </xf>
    <xf numFmtId="0" fontId="8" fillId="2" borderId="0" xfId="0" applyFont="1" applyFill="1" applyBorder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/>
    <xf numFmtId="0" fontId="6" fillId="2" borderId="0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2" fontId="11" fillId="2" borderId="0" xfId="0" applyNumberFormat="1" applyFont="1" applyFill="1" applyBorder="1"/>
    <xf numFmtId="165" fontId="11" fillId="2" borderId="5" xfId="0" applyNumberFormat="1" applyFont="1" applyFill="1" applyBorder="1"/>
    <xf numFmtId="0" fontId="6" fillId="2" borderId="6" xfId="0" applyFont="1" applyFill="1" applyBorder="1" applyAlignment="1">
      <alignment wrapText="1"/>
    </xf>
    <xf numFmtId="0" fontId="6" fillId="2" borderId="0" xfId="0" applyFont="1" applyFill="1"/>
    <xf numFmtId="166" fontId="6" fillId="2" borderId="5" xfId="0" applyNumberFormat="1" applyFont="1" applyFill="1" applyBorder="1"/>
    <xf numFmtId="166" fontId="6" fillId="2" borderId="8" xfId="0" applyNumberFormat="1" applyFont="1" applyFill="1" applyBorder="1"/>
    <xf numFmtId="0" fontId="11" fillId="2" borderId="0" xfId="0" applyFont="1" applyFill="1" applyBorder="1"/>
    <xf numFmtId="0" fontId="11" fillId="2" borderId="5" xfId="0" applyFont="1" applyFill="1" applyBorder="1"/>
    <xf numFmtId="16" fontId="6" fillId="2" borderId="4" xfId="0" applyNumberFormat="1" applyFont="1" applyFill="1" applyBorder="1" applyAlignment="1">
      <alignment wrapText="1"/>
    </xf>
    <xf numFmtId="164" fontId="11" fillId="2" borderId="5" xfId="0" applyNumberFormat="1" applyFont="1" applyFill="1" applyBorder="1"/>
    <xf numFmtId="0" fontId="11" fillId="2" borderId="6" xfId="0" applyFont="1" applyFill="1" applyBorder="1" applyAlignment="1">
      <alignment wrapText="1"/>
    </xf>
    <xf numFmtId="2" fontId="11" fillId="2" borderId="7" xfId="0" applyNumberFormat="1" applyFont="1" applyFill="1" applyBorder="1"/>
    <xf numFmtId="164" fontId="11" fillId="2" borderId="8" xfId="0" applyNumberFormat="1" applyFont="1" applyFill="1" applyBorder="1"/>
    <xf numFmtId="0" fontId="6" fillId="2" borderId="5" xfId="0" applyFont="1" applyFill="1" applyBorder="1"/>
    <xf numFmtId="0" fontId="8" fillId="2" borderId="7" xfId="0" applyFont="1" applyFill="1" applyBorder="1"/>
    <xf numFmtId="0" fontId="12" fillId="2" borderId="4" xfId="0" applyFont="1" applyFill="1" applyBorder="1" applyAlignment="1">
      <alignment wrapText="1"/>
    </xf>
    <xf numFmtId="0" fontId="11" fillId="2" borderId="4" xfId="0" applyFont="1" applyFill="1" applyBorder="1"/>
    <xf numFmtId="0" fontId="12" fillId="2" borderId="4" xfId="0" applyFont="1" applyFill="1" applyBorder="1"/>
    <xf numFmtId="0" fontId="11" fillId="2" borderId="6" xfId="0" applyFont="1" applyFill="1" applyBorder="1"/>
    <xf numFmtId="0" fontId="6" fillId="2" borderId="0" xfId="0" applyFont="1" applyFill="1" applyAlignment="1">
      <alignment wrapText="1"/>
    </xf>
    <xf numFmtId="2" fontId="6" fillId="2" borderId="0" xfId="0" applyNumberFormat="1" applyFont="1" applyFill="1"/>
    <xf numFmtId="165" fontId="6" fillId="2" borderId="0" xfId="0" applyNumberFormat="1" applyFont="1" applyFill="1"/>
    <xf numFmtId="0" fontId="5" fillId="2" borderId="0" xfId="0" applyFont="1" applyFill="1" applyAlignment="1"/>
    <xf numFmtId="0" fontId="11" fillId="2" borderId="0" xfId="0" applyFont="1" applyFill="1" applyBorder="1" applyAlignment="1">
      <alignment wrapText="1"/>
    </xf>
    <xf numFmtId="3" fontId="6" fillId="3" borderId="0" xfId="0" applyNumberFormat="1" applyFont="1" applyFill="1" applyBorder="1"/>
    <xf numFmtId="3" fontId="6" fillId="4" borderId="0" xfId="0" applyNumberFormat="1" applyFont="1" applyFill="1" applyBorder="1"/>
    <xf numFmtId="3" fontId="6" fillId="2" borderId="7" xfId="0" applyNumberFormat="1" applyFont="1" applyFill="1" applyBorder="1"/>
    <xf numFmtId="3" fontId="6" fillId="2" borderId="0" xfId="0" applyNumberFormat="1" applyFont="1" applyFill="1" applyBorder="1"/>
    <xf numFmtId="0" fontId="6" fillId="2" borderId="3" xfId="0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right" wrapText="1"/>
    </xf>
    <xf numFmtId="0" fontId="14" fillId="0" borderId="0" xfId="0" applyFont="1"/>
    <xf numFmtId="0" fontId="6" fillId="3" borderId="0" xfId="0" applyFont="1" applyFill="1" applyBorder="1" applyAlignment="1">
      <alignment vertical="center"/>
    </xf>
    <xf numFmtId="2" fontId="6" fillId="3" borderId="5" xfId="1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2" fontId="6" fillId="4" borderId="5" xfId="1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horizontal="left"/>
    </xf>
  </cellXfs>
  <cellStyles count="468">
    <cellStyle name="Followed Hyperlink" xfId="69" builtinId="9" hidden="1"/>
    <cellStyle name="Followed Hyperlink" xfId="73" builtinId="9" hidden="1"/>
    <cellStyle name="Followed Hyperlink" xfId="77" builtinId="9" hidden="1"/>
    <cellStyle name="Followed Hyperlink" xfId="81" builtinId="9" hidden="1"/>
    <cellStyle name="Followed Hyperlink" xfId="85" builtinId="9" hidden="1"/>
    <cellStyle name="Followed Hyperlink" xfId="89" builtinId="9" hidden="1"/>
    <cellStyle name="Followed Hyperlink" xfId="93" builtinId="9" hidden="1"/>
    <cellStyle name="Followed Hyperlink" xfId="97" builtinId="9" hidden="1"/>
    <cellStyle name="Followed Hyperlink" xfId="101" builtinId="9" hidden="1"/>
    <cellStyle name="Followed Hyperlink" xfId="105" builtinId="9" hidden="1"/>
    <cellStyle name="Followed Hyperlink" xfId="109" builtinId="9" hidden="1"/>
    <cellStyle name="Followed Hyperlink" xfId="113" builtinId="9" hidden="1"/>
    <cellStyle name="Followed Hyperlink" xfId="117" builtinId="9" hidden="1"/>
    <cellStyle name="Followed Hyperlink" xfId="121" builtinId="9" hidden="1"/>
    <cellStyle name="Followed Hyperlink" xfId="125" builtinId="9" hidden="1"/>
    <cellStyle name="Followed Hyperlink" xfId="129" builtinId="9" hidden="1"/>
    <cellStyle name="Followed Hyperlink" xfId="133" builtinId="9" hidden="1"/>
    <cellStyle name="Followed Hyperlink" xfId="137" builtinId="9" hidden="1"/>
    <cellStyle name="Followed Hyperlink" xfId="141" builtinId="9" hidden="1"/>
    <cellStyle name="Followed Hyperlink" xfId="145" builtinId="9" hidden="1"/>
    <cellStyle name="Followed Hyperlink" xfId="149" builtinId="9" hidden="1"/>
    <cellStyle name="Followed Hyperlink" xfId="153" builtinId="9" hidden="1"/>
    <cellStyle name="Followed Hyperlink" xfId="157" builtinId="9" hidden="1"/>
    <cellStyle name="Followed Hyperlink" xfId="161" builtinId="9" hidden="1"/>
    <cellStyle name="Followed Hyperlink" xfId="165" builtinId="9" hidden="1"/>
    <cellStyle name="Followed Hyperlink" xfId="169" builtinId="9" hidden="1"/>
    <cellStyle name="Followed Hyperlink" xfId="173" builtinId="9" hidden="1"/>
    <cellStyle name="Followed Hyperlink" xfId="177" builtinId="9" hidden="1"/>
    <cellStyle name="Followed Hyperlink" xfId="181" builtinId="9" hidden="1"/>
    <cellStyle name="Followed Hyperlink" xfId="185" builtinId="9" hidden="1"/>
    <cellStyle name="Followed Hyperlink" xfId="189" builtinId="9" hidden="1"/>
    <cellStyle name="Followed Hyperlink" xfId="193" builtinId="9" hidden="1"/>
    <cellStyle name="Followed Hyperlink" xfId="197" builtinId="9" hidden="1"/>
    <cellStyle name="Followed Hyperlink" xfId="201" builtinId="9" hidden="1"/>
    <cellStyle name="Followed Hyperlink" xfId="205" builtinId="9" hidden="1"/>
    <cellStyle name="Followed Hyperlink" xfId="209" builtinId="9" hidden="1"/>
    <cellStyle name="Followed Hyperlink" xfId="213" builtinId="9" hidden="1"/>
    <cellStyle name="Followed Hyperlink" xfId="217" builtinId="9" hidden="1"/>
    <cellStyle name="Followed Hyperlink" xfId="221" builtinId="9" hidden="1"/>
    <cellStyle name="Followed Hyperlink" xfId="225" builtinId="9" hidden="1"/>
    <cellStyle name="Followed Hyperlink" xfId="229" builtinId="9" hidden="1"/>
    <cellStyle name="Followed Hyperlink" xfId="233" builtinId="9" hidden="1"/>
    <cellStyle name="Followed Hyperlink" xfId="237" builtinId="9" hidden="1"/>
    <cellStyle name="Followed Hyperlink" xfId="241" builtinId="9" hidden="1"/>
    <cellStyle name="Followed Hyperlink" xfId="245" builtinId="9" hidden="1"/>
    <cellStyle name="Followed Hyperlink" xfId="249" builtinId="9" hidden="1"/>
    <cellStyle name="Followed Hyperlink" xfId="253" builtinId="9" hidden="1"/>
    <cellStyle name="Followed Hyperlink" xfId="257" builtinId="9" hidden="1"/>
    <cellStyle name="Followed Hyperlink" xfId="261" builtinId="9" hidden="1"/>
    <cellStyle name="Followed Hyperlink" xfId="265" builtinId="9" hidden="1"/>
    <cellStyle name="Followed Hyperlink" xfId="269" builtinId="9" hidden="1"/>
    <cellStyle name="Followed Hyperlink" xfId="273" builtinId="9" hidden="1"/>
    <cellStyle name="Followed Hyperlink" xfId="277" builtinId="9" hidden="1"/>
    <cellStyle name="Followed Hyperlink" xfId="281" builtinId="9" hidden="1"/>
    <cellStyle name="Followed Hyperlink" xfId="285" builtinId="9" hidden="1"/>
    <cellStyle name="Followed Hyperlink" xfId="289" builtinId="9" hidden="1"/>
    <cellStyle name="Followed Hyperlink" xfId="293" builtinId="9" hidden="1"/>
    <cellStyle name="Followed Hyperlink" xfId="297" builtinId="9" hidden="1"/>
    <cellStyle name="Followed Hyperlink" xfId="301" builtinId="9" hidden="1"/>
    <cellStyle name="Followed Hyperlink" xfId="305" builtinId="9" hidden="1"/>
    <cellStyle name="Followed Hyperlink" xfId="309" builtinId="9" hidden="1"/>
    <cellStyle name="Followed Hyperlink" xfId="313" builtinId="9" hidden="1"/>
    <cellStyle name="Followed Hyperlink" xfId="317" builtinId="9" hidden="1"/>
    <cellStyle name="Followed Hyperlink" xfId="321" builtinId="9" hidden="1"/>
    <cellStyle name="Followed Hyperlink" xfId="325" builtinId="9" hidden="1"/>
    <cellStyle name="Followed Hyperlink" xfId="329" builtinId="9" hidden="1"/>
    <cellStyle name="Followed Hyperlink" xfId="333" builtinId="9" hidden="1"/>
    <cellStyle name="Followed Hyperlink" xfId="337" builtinId="9" hidden="1"/>
    <cellStyle name="Followed Hyperlink" xfId="341" builtinId="9" hidden="1"/>
    <cellStyle name="Followed Hyperlink" xfId="345" builtinId="9" hidden="1"/>
    <cellStyle name="Followed Hyperlink" xfId="349" builtinId="9" hidden="1"/>
    <cellStyle name="Followed Hyperlink" xfId="353" builtinId="9" hidden="1"/>
    <cellStyle name="Followed Hyperlink" xfId="357" builtinId="9" hidden="1"/>
    <cellStyle name="Followed Hyperlink" xfId="361" builtinId="9" hidden="1"/>
    <cellStyle name="Followed Hyperlink" xfId="365" builtinId="9" hidden="1"/>
    <cellStyle name="Followed Hyperlink" xfId="369" builtinId="9" hidden="1"/>
    <cellStyle name="Followed Hyperlink" xfId="373" builtinId="9" hidden="1"/>
    <cellStyle name="Followed Hyperlink" xfId="377" builtinId="9" hidden="1"/>
    <cellStyle name="Followed Hyperlink" xfId="381" builtinId="9" hidden="1"/>
    <cellStyle name="Followed Hyperlink" xfId="385" builtinId="9" hidden="1"/>
    <cellStyle name="Followed Hyperlink" xfId="389" builtinId="9" hidden="1"/>
    <cellStyle name="Followed Hyperlink" xfId="393" builtinId="9" hidden="1"/>
    <cellStyle name="Followed Hyperlink" xfId="397" builtinId="9" hidden="1"/>
    <cellStyle name="Followed Hyperlink" xfId="401" builtinId="9" hidden="1"/>
    <cellStyle name="Followed Hyperlink" xfId="405" builtinId="9" hidden="1"/>
    <cellStyle name="Followed Hyperlink" xfId="409" builtinId="9" hidden="1"/>
    <cellStyle name="Followed Hyperlink" xfId="413" builtinId="9" hidden="1"/>
    <cellStyle name="Followed Hyperlink" xfId="417" builtinId="9" hidden="1"/>
    <cellStyle name="Followed Hyperlink" xfId="421" builtinId="9" hidden="1"/>
    <cellStyle name="Followed Hyperlink" xfId="425" builtinId="9" hidden="1"/>
    <cellStyle name="Followed Hyperlink" xfId="429" builtinId="9" hidden="1"/>
    <cellStyle name="Followed Hyperlink" xfId="433" builtinId="9" hidden="1"/>
    <cellStyle name="Followed Hyperlink" xfId="437" builtinId="9" hidden="1"/>
    <cellStyle name="Followed Hyperlink" xfId="441" builtinId="9" hidden="1"/>
    <cellStyle name="Followed Hyperlink" xfId="445" builtinId="9" hidden="1"/>
    <cellStyle name="Followed Hyperlink" xfId="449" builtinId="9" hidden="1"/>
    <cellStyle name="Followed Hyperlink" xfId="453" builtinId="9" hidden="1"/>
    <cellStyle name="Followed Hyperlink" xfId="457" builtinId="9" hidden="1"/>
    <cellStyle name="Followed Hyperlink" xfId="461" builtinId="9" hidden="1"/>
    <cellStyle name="Followed Hyperlink" xfId="465" builtinId="9" hidden="1"/>
    <cellStyle name="Followed Hyperlink" xfId="467" builtinId="9" hidden="1"/>
    <cellStyle name="Followed Hyperlink" xfId="463" builtinId="9" hidden="1"/>
    <cellStyle name="Followed Hyperlink" xfId="459" builtinId="9" hidden="1"/>
    <cellStyle name="Followed Hyperlink" xfId="455" builtinId="9" hidden="1"/>
    <cellStyle name="Followed Hyperlink" xfId="451" builtinId="9" hidden="1"/>
    <cellStyle name="Followed Hyperlink" xfId="447" builtinId="9" hidden="1"/>
    <cellStyle name="Followed Hyperlink" xfId="443" builtinId="9" hidden="1"/>
    <cellStyle name="Followed Hyperlink" xfId="439" builtinId="9" hidden="1"/>
    <cellStyle name="Followed Hyperlink" xfId="435" builtinId="9" hidden="1"/>
    <cellStyle name="Followed Hyperlink" xfId="431" builtinId="9" hidden="1"/>
    <cellStyle name="Followed Hyperlink" xfId="427" builtinId="9" hidden="1"/>
    <cellStyle name="Followed Hyperlink" xfId="423" builtinId="9" hidden="1"/>
    <cellStyle name="Followed Hyperlink" xfId="419" builtinId="9" hidden="1"/>
    <cellStyle name="Followed Hyperlink" xfId="415" builtinId="9" hidden="1"/>
    <cellStyle name="Followed Hyperlink" xfId="411" builtinId="9" hidden="1"/>
    <cellStyle name="Followed Hyperlink" xfId="407" builtinId="9" hidden="1"/>
    <cellStyle name="Followed Hyperlink" xfId="403" builtinId="9" hidden="1"/>
    <cellStyle name="Followed Hyperlink" xfId="399" builtinId="9" hidden="1"/>
    <cellStyle name="Followed Hyperlink" xfId="395" builtinId="9" hidden="1"/>
    <cellStyle name="Followed Hyperlink" xfId="391" builtinId="9" hidden="1"/>
    <cellStyle name="Followed Hyperlink" xfId="387" builtinId="9" hidden="1"/>
    <cellStyle name="Followed Hyperlink" xfId="383" builtinId="9" hidden="1"/>
    <cellStyle name="Followed Hyperlink" xfId="379" builtinId="9" hidden="1"/>
    <cellStyle name="Followed Hyperlink" xfId="375" builtinId="9" hidden="1"/>
    <cellStyle name="Followed Hyperlink" xfId="371" builtinId="9" hidden="1"/>
    <cellStyle name="Followed Hyperlink" xfId="367" builtinId="9" hidden="1"/>
    <cellStyle name="Followed Hyperlink" xfId="363" builtinId="9" hidden="1"/>
    <cellStyle name="Followed Hyperlink" xfId="359" builtinId="9" hidden="1"/>
    <cellStyle name="Followed Hyperlink" xfId="355" builtinId="9" hidden="1"/>
    <cellStyle name="Followed Hyperlink" xfId="351" builtinId="9" hidden="1"/>
    <cellStyle name="Followed Hyperlink" xfId="347" builtinId="9" hidden="1"/>
    <cellStyle name="Followed Hyperlink" xfId="343" builtinId="9" hidden="1"/>
    <cellStyle name="Followed Hyperlink" xfId="339" builtinId="9" hidden="1"/>
    <cellStyle name="Followed Hyperlink" xfId="335" builtinId="9" hidden="1"/>
    <cellStyle name="Followed Hyperlink" xfId="331" builtinId="9" hidden="1"/>
    <cellStyle name="Followed Hyperlink" xfId="327" builtinId="9" hidden="1"/>
    <cellStyle name="Followed Hyperlink" xfId="323" builtinId="9" hidden="1"/>
    <cellStyle name="Followed Hyperlink" xfId="319" builtinId="9" hidden="1"/>
    <cellStyle name="Followed Hyperlink" xfId="315" builtinId="9" hidden="1"/>
    <cellStyle name="Followed Hyperlink" xfId="311" builtinId="9" hidden="1"/>
    <cellStyle name="Followed Hyperlink" xfId="307" builtinId="9" hidden="1"/>
    <cellStyle name="Followed Hyperlink" xfId="303" builtinId="9" hidden="1"/>
    <cellStyle name="Followed Hyperlink" xfId="299" builtinId="9" hidden="1"/>
    <cellStyle name="Followed Hyperlink" xfId="295" builtinId="9" hidden="1"/>
    <cellStyle name="Followed Hyperlink" xfId="291" builtinId="9" hidden="1"/>
    <cellStyle name="Followed Hyperlink" xfId="287" builtinId="9" hidden="1"/>
    <cellStyle name="Followed Hyperlink" xfId="283" builtinId="9" hidden="1"/>
    <cellStyle name="Followed Hyperlink" xfId="279" builtinId="9" hidden="1"/>
    <cellStyle name="Followed Hyperlink" xfId="275" builtinId="9" hidden="1"/>
    <cellStyle name="Followed Hyperlink" xfId="271" builtinId="9" hidden="1"/>
    <cellStyle name="Followed Hyperlink" xfId="267" builtinId="9" hidden="1"/>
    <cellStyle name="Followed Hyperlink" xfId="263" builtinId="9" hidden="1"/>
    <cellStyle name="Followed Hyperlink" xfId="259" builtinId="9" hidden="1"/>
    <cellStyle name="Followed Hyperlink" xfId="255" builtinId="9" hidden="1"/>
    <cellStyle name="Followed Hyperlink" xfId="251" builtinId="9" hidden="1"/>
    <cellStyle name="Followed Hyperlink" xfId="247" builtinId="9" hidden="1"/>
    <cellStyle name="Followed Hyperlink" xfId="243" builtinId="9" hidden="1"/>
    <cellStyle name="Followed Hyperlink" xfId="239" builtinId="9" hidden="1"/>
    <cellStyle name="Followed Hyperlink" xfId="235" builtinId="9" hidden="1"/>
    <cellStyle name="Followed Hyperlink" xfId="231" builtinId="9" hidden="1"/>
    <cellStyle name="Followed Hyperlink" xfId="227" builtinId="9" hidden="1"/>
    <cellStyle name="Followed Hyperlink" xfId="223" builtinId="9" hidden="1"/>
    <cellStyle name="Followed Hyperlink" xfId="219" builtinId="9" hidden="1"/>
    <cellStyle name="Followed Hyperlink" xfId="215" builtinId="9" hidden="1"/>
    <cellStyle name="Followed Hyperlink" xfId="211" builtinId="9" hidden="1"/>
    <cellStyle name="Followed Hyperlink" xfId="207" builtinId="9" hidden="1"/>
    <cellStyle name="Followed Hyperlink" xfId="203" builtinId="9" hidden="1"/>
    <cellStyle name="Followed Hyperlink" xfId="199" builtinId="9" hidden="1"/>
    <cellStyle name="Followed Hyperlink" xfId="195" builtinId="9" hidden="1"/>
    <cellStyle name="Followed Hyperlink" xfId="191" builtinId="9" hidden="1"/>
    <cellStyle name="Followed Hyperlink" xfId="187" builtinId="9" hidden="1"/>
    <cellStyle name="Followed Hyperlink" xfId="183" builtinId="9" hidden="1"/>
    <cellStyle name="Followed Hyperlink" xfId="179" builtinId="9" hidden="1"/>
    <cellStyle name="Followed Hyperlink" xfId="175" builtinId="9" hidden="1"/>
    <cellStyle name="Followed Hyperlink" xfId="171" builtinId="9" hidden="1"/>
    <cellStyle name="Followed Hyperlink" xfId="167" builtinId="9" hidden="1"/>
    <cellStyle name="Followed Hyperlink" xfId="163" builtinId="9" hidden="1"/>
    <cellStyle name="Followed Hyperlink" xfId="159" builtinId="9" hidden="1"/>
    <cellStyle name="Followed Hyperlink" xfId="155" builtinId="9" hidden="1"/>
    <cellStyle name="Followed Hyperlink" xfId="151" builtinId="9" hidden="1"/>
    <cellStyle name="Followed Hyperlink" xfId="147" builtinId="9" hidden="1"/>
    <cellStyle name="Followed Hyperlink" xfId="143" builtinId="9" hidden="1"/>
    <cellStyle name="Followed Hyperlink" xfId="139" builtinId="9" hidden="1"/>
    <cellStyle name="Followed Hyperlink" xfId="135" builtinId="9" hidden="1"/>
    <cellStyle name="Followed Hyperlink" xfId="131" builtinId="9" hidden="1"/>
    <cellStyle name="Followed Hyperlink" xfId="127" builtinId="9" hidden="1"/>
    <cellStyle name="Followed Hyperlink" xfId="123" builtinId="9" hidden="1"/>
    <cellStyle name="Followed Hyperlink" xfId="119" builtinId="9" hidden="1"/>
    <cellStyle name="Followed Hyperlink" xfId="115" builtinId="9" hidden="1"/>
    <cellStyle name="Followed Hyperlink" xfId="111" builtinId="9" hidden="1"/>
    <cellStyle name="Followed Hyperlink" xfId="107" builtinId="9" hidden="1"/>
    <cellStyle name="Followed Hyperlink" xfId="103" builtinId="9" hidden="1"/>
    <cellStyle name="Followed Hyperlink" xfId="99" builtinId="9" hidden="1"/>
    <cellStyle name="Followed Hyperlink" xfId="95" builtinId="9" hidden="1"/>
    <cellStyle name="Followed Hyperlink" xfId="91" builtinId="9" hidden="1"/>
    <cellStyle name="Followed Hyperlink" xfId="87" builtinId="9" hidden="1"/>
    <cellStyle name="Followed Hyperlink" xfId="83" builtinId="9" hidden="1"/>
    <cellStyle name="Followed Hyperlink" xfId="79" builtinId="9" hidden="1"/>
    <cellStyle name="Followed Hyperlink" xfId="75" builtinId="9" hidden="1"/>
    <cellStyle name="Followed Hyperlink" xfId="71" builtinId="9" hidden="1"/>
    <cellStyle name="Followed Hyperlink" xfId="67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5" builtinId="9" hidden="1"/>
    <cellStyle name="Followed Hyperlink" xfId="63" builtinId="9" hidden="1"/>
    <cellStyle name="Followed Hyperlink" xfId="55" builtinId="9" hidden="1"/>
    <cellStyle name="Followed Hyperlink" xfId="47" builtinId="9" hidden="1"/>
    <cellStyle name="Followed Hyperlink" xfId="39" builtinId="9" hidden="1"/>
    <cellStyle name="Followed Hyperlink" xfId="31" builtinId="9" hidden="1"/>
    <cellStyle name="Followed Hyperlink" xfId="23" builtinId="9" hidden="1"/>
    <cellStyle name="Followed Hyperlink" xfId="11" builtinId="9" hidden="1"/>
    <cellStyle name="Followed Hyperlink" xfId="13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15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182" builtinId="8" hidden="1"/>
    <cellStyle name="Hyperlink" xfId="186" builtinId="8" hidden="1"/>
    <cellStyle name="Hyperlink" xfId="188" builtinId="8" hidden="1"/>
    <cellStyle name="Hyperlink" xfId="190" builtinId="8" hidden="1"/>
    <cellStyle name="Hyperlink" xfId="194" builtinId="8" hidden="1"/>
    <cellStyle name="Hyperlink" xfId="196" builtinId="8" hidden="1"/>
    <cellStyle name="Hyperlink" xfId="198" builtinId="8" hidden="1"/>
    <cellStyle name="Hyperlink" xfId="202" builtinId="8" hidden="1"/>
    <cellStyle name="Hyperlink" xfId="204" builtinId="8" hidden="1"/>
    <cellStyle name="Hyperlink" xfId="206" builtinId="8" hidden="1"/>
    <cellStyle name="Hyperlink" xfId="210" builtinId="8" hidden="1"/>
    <cellStyle name="Hyperlink" xfId="212" builtinId="8" hidden="1"/>
    <cellStyle name="Hyperlink" xfId="214" builtinId="8" hidden="1"/>
    <cellStyle name="Hyperlink" xfId="218" builtinId="8" hidden="1"/>
    <cellStyle name="Hyperlink" xfId="220" builtinId="8" hidden="1"/>
    <cellStyle name="Hyperlink" xfId="222" builtinId="8" hidden="1"/>
    <cellStyle name="Hyperlink" xfId="226" builtinId="8" hidden="1"/>
    <cellStyle name="Hyperlink" xfId="228" builtinId="8" hidden="1"/>
    <cellStyle name="Hyperlink" xfId="230" builtinId="8" hidden="1"/>
    <cellStyle name="Hyperlink" xfId="234" builtinId="8" hidden="1"/>
    <cellStyle name="Hyperlink" xfId="236" builtinId="8" hidden="1"/>
    <cellStyle name="Hyperlink" xfId="238" builtinId="8" hidden="1"/>
    <cellStyle name="Hyperlink" xfId="242" builtinId="8" hidden="1"/>
    <cellStyle name="Hyperlink" xfId="244" builtinId="8" hidden="1"/>
    <cellStyle name="Hyperlink" xfId="246" builtinId="8" hidden="1"/>
    <cellStyle name="Hyperlink" xfId="250" builtinId="8" hidden="1"/>
    <cellStyle name="Hyperlink" xfId="252" builtinId="8" hidden="1"/>
    <cellStyle name="Hyperlink" xfId="254" builtinId="8" hidden="1"/>
    <cellStyle name="Hyperlink" xfId="258" builtinId="8" hidden="1"/>
    <cellStyle name="Hyperlink" xfId="260" builtinId="8" hidden="1"/>
    <cellStyle name="Hyperlink" xfId="262" builtinId="8" hidden="1"/>
    <cellStyle name="Hyperlink" xfId="266" builtinId="8" hidden="1"/>
    <cellStyle name="Hyperlink" xfId="268" builtinId="8" hidden="1"/>
    <cellStyle name="Hyperlink" xfId="270" builtinId="8" hidden="1"/>
    <cellStyle name="Hyperlink" xfId="274" builtinId="8" hidden="1"/>
    <cellStyle name="Hyperlink" xfId="276" builtinId="8" hidden="1"/>
    <cellStyle name="Hyperlink" xfId="278" builtinId="8" hidden="1"/>
    <cellStyle name="Hyperlink" xfId="282" builtinId="8" hidden="1"/>
    <cellStyle name="Hyperlink" xfId="284" builtinId="8" hidden="1"/>
    <cellStyle name="Hyperlink" xfId="286" builtinId="8" hidden="1"/>
    <cellStyle name="Hyperlink" xfId="290" builtinId="8" hidden="1"/>
    <cellStyle name="Hyperlink" xfId="292" builtinId="8" hidden="1"/>
    <cellStyle name="Hyperlink" xfId="294" builtinId="8" hidden="1"/>
    <cellStyle name="Hyperlink" xfId="298" builtinId="8" hidden="1"/>
    <cellStyle name="Hyperlink" xfId="300" builtinId="8" hidden="1"/>
    <cellStyle name="Hyperlink" xfId="302" builtinId="8" hidden="1"/>
    <cellStyle name="Hyperlink" xfId="306" builtinId="8" hidden="1"/>
    <cellStyle name="Hyperlink" xfId="308" builtinId="8" hidden="1"/>
    <cellStyle name="Hyperlink" xfId="310" builtinId="8" hidden="1"/>
    <cellStyle name="Hyperlink" xfId="314" builtinId="8" hidden="1"/>
    <cellStyle name="Hyperlink" xfId="316" builtinId="8" hidden="1"/>
    <cellStyle name="Hyperlink" xfId="318" builtinId="8" hidden="1"/>
    <cellStyle name="Hyperlink" xfId="322" builtinId="8" hidden="1"/>
    <cellStyle name="Hyperlink" xfId="324" builtinId="8" hidden="1"/>
    <cellStyle name="Hyperlink" xfId="326" builtinId="8" hidden="1"/>
    <cellStyle name="Hyperlink" xfId="330" builtinId="8" hidden="1"/>
    <cellStyle name="Hyperlink" xfId="332" builtinId="8" hidden="1"/>
    <cellStyle name="Hyperlink" xfId="334" builtinId="8" hidden="1"/>
    <cellStyle name="Hyperlink" xfId="338" builtinId="8" hidden="1"/>
    <cellStyle name="Hyperlink" xfId="340" builtinId="8" hidden="1"/>
    <cellStyle name="Hyperlink" xfId="342" builtinId="8" hidden="1"/>
    <cellStyle name="Hyperlink" xfId="346" builtinId="8" hidden="1"/>
    <cellStyle name="Hyperlink" xfId="348" builtinId="8" hidden="1"/>
    <cellStyle name="Hyperlink" xfId="350" builtinId="8" hidden="1"/>
    <cellStyle name="Hyperlink" xfId="354" builtinId="8" hidden="1"/>
    <cellStyle name="Hyperlink" xfId="356" builtinId="8" hidden="1"/>
    <cellStyle name="Hyperlink" xfId="358" builtinId="8" hidden="1"/>
    <cellStyle name="Hyperlink" xfId="362" builtinId="8" hidden="1"/>
    <cellStyle name="Hyperlink" xfId="364" builtinId="8" hidden="1"/>
    <cellStyle name="Hyperlink" xfId="366" builtinId="8" hidden="1"/>
    <cellStyle name="Hyperlink" xfId="370" builtinId="8" hidden="1"/>
    <cellStyle name="Hyperlink" xfId="372" builtinId="8" hidden="1"/>
    <cellStyle name="Hyperlink" xfId="374" builtinId="8" hidden="1"/>
    <cellStyle name="Hyperlink" xfId="378" builtinId="8" hidden="1"/>
    <cellStyle name="Hyperlink" xfId="380" builtinId="8" hidden="1"/>
    <cellStyle name="Hyperlink" xfId="382" builtinId="8" hidden="1"/>
    <cellStyle name="Hyperlink" xfId="386" builtinId="8" hidden="1"/>
    <cellStyle name="Hyperlink" xfId="388" builtinId="8" hidden="1"/>
    <cellStyle name="Hyperlink" xfId="390" builtinId="8" hidden="1"/>
    <cellStyle name="Hyperlink" xfId="394" builtinId="8" hidden="1"/>
    <cellStyle name="Hyperlink" xfId="396" builtinId="8" hidden="1"/>
    <cellStyle name="Hyperlink" xfId="398" builtinId="8" hidden="1"/>
    <cellStyle name="Hyperlink" xfId="402" builtinId="8" hidden="1"/>
    <cellStyle name="Hyperlink" xfId="404" builtinId="8" hidden="1"/>
    <cellStyle name="Hyperlink" xfId="406" builtinId="8" hidden="1"/>
    <cellStyle name="Hyperlink" xfId="410" builtinId="8" hidden="1"/>
    <cellStyle name="Hyperlink" xfId="412" builtinId="8" hidden="1"/>
    <cellStyle name="Hyperlink" xfId="414" builtinId="8" hidden="1"/>
    <cellStyle name="Hyperlink" xfId="418" builtinId="8" hidden="1"/>
    <cellStyle name="Hyperlink" xfId="420" builtinId="8" hidden="1"/>
    <cellStyle name="Hyperlink" xfId="422" builtinId="8" hidden="1"/>
    <cellStyle name="Hyperlink" xfId="426" builtinId="8" hidden="1"/>
    <cellStyle name="Hyperlink" xfId="428" builtinId="8" hidden="1"/>
    <cellStyle name="Hyperlink" xfId="430" builtinId="8" hidden="1"/>
    <cellStyle name="Hyperlink" xfId="434" builtinId="8" hidden="1"/>
    <cellStyle name="Hyperlink" xfId="436" builtinId="8" hidden="1"/>
    <cellStyle name="Hyperlink" xfId="438" builtinId="8" hidden="1"/>
    <cellStyle name="Hyperlink" xfId="442" builtinId="8" hidden="1"/>
    <cellStyle name="Hyperlink" xfId="444" builtinId="8" hidden="1"/>
    <cellStyle name="Hyperlink" xfId="446" builtinId="8" hidden="1"/>
    <cellStyle name="Hyperlink" xfId="450" builtinId="8" hidden="1"/>
    <cellStyle name="Hyperlink" xfId="452" builtinId="8" hidden="1"/>
    <cellStyle name="Hyperlink" xfId="454" builtinId="8" hidden="1"/>
    <cellStyle name="Hyperlink" xfId="458" builtinId="8" hidden="1"/>
    <cellStyle name="Hyperlink" xfId="460" builtinId="8" hidden="1"/>
    <cellStyle name="Hyperlink" xfId="462" builtinId="8" hidden="1"/>
    <cellStyle name="Hyperlink" xfId="466" builtinId="8" hidden="1"/>
    <cellStyle name="Hyperlink" xfId="464" builtinId="8" hidden="1"/>
    <cellStyle name="Hyperlink" xfId="456" builtinId="8" hidden="1"/>
    <cellStyle name="Hyperlink" xfId="448" builtinId="8" hidden="1"/>
    <cellStyle name="Hyperlink" xfId="440" builtinId="8" hidden="1"/>
    <cellStyle name="Hyperlink" xfId="432" builtinId="8" hidden="1"/>
    <cellStyle name="Hyperlink" xfId="424" builtinId="8" hidden="1"/>
    <cellStyle name="Hyperlink" xfId="416" builtinId="8" hidden="1"/>
    <cellStyle name="Hyperlink" xfId="408" builtinId="8" hidden="1"/>
    <cellStyle name="Hyperlink" xfId="400" builtinId="8" hidden="1"/>
    <cellStyle name="Hyperlink" xfId="392" builtinId="8" hidden="1"/>
    <cellStyle name="Hyperlink" xfId="384" builtinId="8" hidden="1"/>
    <cellStyle name="Hyperlink" xfId="376" builtinId="8" hidden="1"/>
    <cellStyle name="Hyperlink" xfId="368" builtinId="8" hidden="1"/>
    <cellStyle name="Hyperlink" xfId="360" builtinId="8" hidden="1"/>
    <cellStyle name="Hyperlink" xfId="352" builtinId="8" hidden="1"/>
    <cellStyle name="Hyperlink" xfId="344" builtinId="8" hidden="1"/>
    <cellStyle name="Hyperlink" xfId="336" builtinId="8" hidden="1"/>
    <cellStyle name="Hyperlink" xfId="328" builtinId="8" hidden="1"/>
    <cellStyle name="Hyperlink" xfId="320" builtinId="8" hidden="1"/>
    <cellStyle name="Hyperlink" xfId="312" builtinId="8" hidden="1"/>
    <cellStyle name="Hyperlink" xfId="304" builtinId="8" hidden="1"/>
    <cellStyle name="Hyperlink" xfId="296" builtinId="8" hidden="1"/>
    <cellStyle name="Hyperlink" xfId="288" builtinId="8" hidden="1"/>
    <cellStyle name="Hyperlink" xfId="280" builtinId="8" hidden="1"/>
    <cellStyle name="Hyperlink" xfId="272" builtinId="8" hidden="1"/>
    <cellStyle name="Hyperlink" xfId="264" builtinId="8" hidden="1"/>
    <cellStyle name="Hyperlink" xfId="256" builtinId="8" hidden="1"/>
    <cellStyle name="Hyperlink" xfId="248" builtinId="8" hidden="1"/>
    <cellStyle name="Hyperlink" xfId="240" builtinId="8" hidden="1"/>
    <cellStyle name="Hyperlink" xfId="232" builtinId="8" hidden="1"/>
    <cellStyle name="Hyperlink" xfId="224" builtinId="8" hidden="1"/>
    <cellStyle name="Hyperlink" xfId="216" builtinId="8" hidden="1"/>
    <cellStyle name="Hyperlink" xfId="208" builtinId="8" hidden="1"/>
    <cellStyle name="Hyperlink" xfId="200" builtinId="8" hidden="1"/>
    <cellStyle name="Hyperlink" xfId="192" builtinId="8" hidden="1"/>
    <cellStyle name="Hyperlink" xfId="184" builtinId="8" hidden="1"/>
    <cellStyle name="Hyperlink" xfId="78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8" builtinId="8" hidden="1"/>
    <cellStyle name="Hyperlink" xfId="180" builtinId="8" hidden="1"/>
    <cellStyle name="Hyperlink" xfId="176" builtinId="8" hidden="1"/>
    <cellStyle name="Hyperlink" xfId="160" builtinId="8" hidden="1"/>
    <cellStyle name="Hyperlink" xfId="144" builtinId="8" hidden="1"/>
    <cellStyle name="Hyperlink" xfId="128" builtinId="8" hidden="1"/>
    <cellStyle name="Hyperlink" xfId="112" builtinId="8" hidden="1"/>
    <cellStyle name="Hyperlink" xfId="96" builtinId="8" hidden="1"/>
    <cellStyle name="Hyperlink" xfId="80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64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4" builtinId="8" hidden="1"/>
    <cellStyle name="Hyperlink" xfId="36" builtinId="8" hidden="1"/>
    <cellStyle name="Hyperlink" xfId="32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6" builtinId="8" hidden="1"/>
    <cellStyle name="Hyperlink" xfId="8" builtinId="8" hidden="1"/>
    <cellStyle name="Hyperlink" xfId="4" builtinId="8" hidden="1"/>
    <cellStyle name="Hyperlink" xfId="2" builtinId="8" hidden="1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6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38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389193</xdr:colOff>
      <xdr:row>0</xdr:row>
      <xdr:rowOff>0</xdr:rowOff>
    </xdr:from>
    <xdr:to>
      <xdr:col>18</xdr:col>
      <xdr:colOff>787400</xdr:colOff>
      <xdr:row>49</xdr:row>
      <xdr:rowOff>21303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F1B8AF-6D19-FC48-81D9-EBF118195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3387" y="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778387</xdr:colOff>
      <xdr:row>0</xdr:row>
      <xdr:rowOff>0</xdr:rowOff>
    </xdr:from>
    <xdr:to>
      <xdr:col>28</xdr:col>
      <xdr:colOff>357239</xdr:colOff>
      <xdr:row>49</xdr:row>
      <xdr:rowOff>21303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89CF26-70D5-D743-81B1-A94DC951E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26774" y="0"/>
          <a:ext cx="7772400" cy="10058400"/>
        </a:xfrm>
        <a:prstGeom prst="rect">
          <a:avLst/>
        </a:prstGeom>
      </xdr:spPr>
    </xdr:pic>
    <xdr:clientData/>
  </xdr:twoCellAnchor>
  <xdr:twoCellAnchor editAs="oneCell">
    <xdr:from>
      <xdr:col>28</xdr:col>
      <xdr:colOff>307258</xdr:colOff>
      <xdr:row>0</xdr:row>
      <xdr:rowOff>0</xdr:rowOff>
    </xdr:from>
    <xdr:to>
      <xdr:col>37</xdr:col>
      <xdr:colOff>705464</xdr:colOff>
      <xdr:row>49</xdr:row>
      <xdr:rowOff>21303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5F68CB-4173-854B-B052-D923DF06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167258" y="0"/>
          <a:ext cx="7746063" cy="100225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395172</xdr:colOff>
      <xdr:row>49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606380-6E7A-F546-974C-716A95C56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7743029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457200</xdr:colOff>
      <xdr:row>22</xdr:row>
      <xdr:rowOff>167005</xdr:rowOff>
    </xdr:to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86400" cy="4567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5293-737C-DA41-9A4B-027C6B7E4721}">
  <dimension ref="D7"/>
  <sheetViews>
    <sheetView tabSelected="1" zoomScale="56" zoomScaleNormal="56" workbookViewId="0">
      <selection activeCell="J55" sqref="J55"/>
    </sheetView>
  </sheetViews>
  <sheetFormatPr baseColWidth="10" defaultRowHeight="16" x14ac:dyDescent="0.2"/>
  <sheetData>
    <row r="7" spans="4:4" x14ac:dyDescent="0.2">
      <c r="D7" t="s">
        <v>521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8"/>
  <sheetViews>
    <sheetView workbookViewId="0">
      <selection activeCell="A3" sqref="A3:E18"/>
    </sheetView>
  </sheetViews>
  <sheetFormatPr baseColWidth="10" defaultColWidth="10.83203125" defaultRowHeight="16" x14ac:dyDescent="0.2"/>
  <cols>
    <col min="1" max="1" width="35.33203125" style="13" customWidth="1"/>
    <col min="2" max="2" width="11.33203125" style="13" customWidth="1"/>
    <col min="3" max="3" width="13.33203125" style="13" customWidth="1"/>
    <col min="4" max="4" width="10.83203125" style="13"/>
    <col min="5" max="5" width="12.6640625" style="13" customWidth="1"/>
    <col min="6" max="16384" width="10.83203125" style="13"/>
  </cols>
  <sheetData>
    <row r="1" spans="1:5" x14ac:dyDescent="0.2">
      <c r="A1" s="2" t="s">
        <v>207</v>
      </c>
    </row>
    <row r="3" spans="1:5" ht="44" thickBot="1" x14ac:dyDescent="0.25">
      <c r="A3" s="3"/>
      <c r="B3" s="15" t="s">
        <v>38</v>
      </c>
      <c r="C3" s="15" t="s">
        <v>39</v>
      </c>
      <c r="D3" s="15" t="s">
        <v>40</v>
      </c>
      <c r="E3" s="16" t="s">
        <v>41</v>
      </c>
    </row>
    <row r="4" spans="1:5" ht="30" thickTop="1" x14ac:dyDescent="0.2">
      <c r="A4" s="18" t="s">
        <v>208</v>
      </c>
      <c r="B4" s="7">
        <v>82.275710000000004</v>
      </c>
      <c r="C4" s="7">
        <v>79.896910000000005</v>
      </c>
      <c r="D4" s="7">
        <v>2.3788E-2</v>
      </c>
      <c r="E4" s="47">
        <v>0.14612349999999999</v>
      </c>
    </row>
    <row r="5" spans="1:5" x14ac:dyDescent="0.2">
      <c r="A5" s="18" t="s">
        <v>209</v>
      </c>
      <c r="B5" s="7">
        <v>2.6807500000000002</v>
      </c>
      <c r="C5" s="7">
        <v>2.2193700000000001</v>
      </c>
      <c r="D5" s="7">
        <v>4.6138000000000004E-3</v>
      </c>
      <c r="E5" s="47">
        <v>3.7278800000000001E-2</v>
      </c>
    </row>
    <row r="6" spans="1:5" x14ac:dyDescent="0.2">
      <c r="A6" s="18"/>
      <c r="B6" s="7"/>
      <c r="C6" s="7"/>
      <c r="D6" s="7"/>
      <c r="E6" s="47"/>
    </row>
    <row r="7" spans="1:5" ht="29" x14ac:dyDescent="0.2">
      <c r="A7" s="41" t="s">
        <v>210</v>
      </c>
      <c r="B7" s="7"/>
      <c r="C7" s="7"/>
      <c r="D7" s="7"/>
      <c r="E7" s="47"/>
    </row>
    <row r="8" spans="1:5" x14ac:dyDescent="0.2">
      <c r="A8" s="6" t="s">
        <v>211</v>
      </c>
      <c r="B8" s="7">
        <v>13.33287</v>
      </c>
      <c r="C8" s="7">
        <v>13.576079999999999</v>
      </c>
      <c r="D8" s="7">
        <v>-2.4321E-3</v>
      </c>
      <c r="E8" s="47">
        <v>0.60910929999999996</v>
      </c>
    </row>
    <row r="9" spans="1:5" x14ac:dyDescent="0.2">
      <c r="A9" s="6" t="s">
        <v>212</v>
      </c>
      <c r="B9" s="7">
        <v>6.9133399999999998</v>
      </c>
      <c r="C9" s="7">
        <v>4.6171199999999999</v>
      </c>
      <c r="D9" s="7">
        <v>2.2962199999999999E-2</v>
      </c>
      <c r="E9" s="47">
        <v>5.8500000000000003E-12</v>
      </c>
    </row>
    <row r="10" spans="1:5" x14ac:dyDescent="0.2">
      <c r="A10" s="6" t="s">
        <v>213</v>
      </c>
      <c r="B10" s="7">
        <v>6.0578700000000003</v>
      </c>
      <c r="C10" s="7">
        <v>3.2407400000000002</v>
      </c>
      <c r="D10" s="7">
        <v>2.81713E-2</v>
      </c>
      <c r="E10" s="47">
        <v>2.7699999999999999E-20</v>
      </c>
    </row>
    <row r="11" spans="1:5" x14ac:dyDescent="0.2">
      <c r="A11" s="6" t="s">
        <v>214</v>
      </c>
      <c r="B11" s="7">
        <v>0.7581</v>
      </c>
      <c r="C11" s="7">
        <v>0.46296000000000004</v>
      </c>
      <c r="D11" s="7">
        <v>2.9513999999999999E-3</v>
      </c>
      <c r="E11" s="47">
        <v>8.6143000000000001E-3</v>
      </c>
    </row>
    <row r="12" spans="1:5" x14ac:dyDescent="0.2">
      <c r="A12" s="6" t="s">
        <v>215</v>
      </c>
      <c r="B12" s="7">
        <v>1.9543700000000002</v>
      </c>
      <c r="C12" s="7">
        <v>1.7267299999999999</v>
      </c>
      <c r="D12" s="7">
        <v>2.2764999999999999E-3</v>
      </c>
      <c r="E12" s="47">
        <v>0.22880829999999999</v>
      </c>
    </row>
    <row r="13" spans="1:5" x14ac:dyDescent="0.2">
      <c r="A13" s="6" t="s">
        <v>216</v>
      </c>
      <c r="B13" s="7">
        <v>14.91863</v>
      </c>
      <c r="C13" s="7">
        <v>14.739740000000001</v>
      </c>
      <c r="D13" s="7">
        <v>1.7889E-3</v>
      </c>
      <c r="E13" s="47">
        <v>0.71848639999999997</v>
      </c>
    </row>
    <row r="14" spans="1:5" x14ac:dyDescent="0.2">
      <c r="A14" s="6" t="s">
        <v>217</v>
      </c>
      <c r="B14" s="7">
        <v>1.7665899999999999</v>
      </c>
      <c r="C14" s="7">
        <v>2.6901899999999999</v>
      </c>
      <c r="D14" s="7">
        <v>-9.2359999999999994E-3</v>
      </c>
      <c r="E14" s="47">
        <v>3.8199999999999998E-6</v>
      </c>
    </row>
    <row r="15" spans="1:5" x14ac:dyDescent="0.2">
      <c r="A15" s="6" t="s">
        <v>218</v>
      </c>
      <c r="B15" s="7">
        <v>0.72333000000000003</v>
      </c>
      <c r="C15" s="7">
        <v>0.15015000000000001</v>
      </c>
      <c r="D15" s="7">
        <v>5.7317999999999996E-3</v>
      </c>
      <c r="E15" s="47">
        <v>1.0600000000000001E-8</v>
      </c>
    </row>
    <row r="16" spans="1:5" x14ac:dyDescent="0.2">
      <c r="A16" s="6" t="s">
        <v>219</v>
      </c>
      <c r="B16" s="7">
        <v>9.042E-2</v>
      </c>
      <c r="C16" s="7">
        <v>3.7540000000000004E-2</v>
      </c>
      <c r="D16" s="7">
        <v>5.2879999999999995E-4</v>
      </c>
      <c r="E16" s="47">
        <v>0.15632450000000001</v>
      </c>
    </row>
    <row r="17" spans="1:5" x14ac:dyDescent="0.2">
      <c r="A17" s="6" t="s">
        <v>220</v>
      </c>
      <c r="B17" s="7">
        <v>15.029909999999999</v>
      </c>
      <c r="C17" s="7">
        <v>10.58559</v>
      </c>
      <c r="D17" s="7">
        <v>4.4443200000000002E-2</v>
      </c>
      <c r="E17" s="47">
        <v>9.0400000000000004E-21</v>
      </c>
    </row>
    <row r="18" spans="1:5" x14ac:dyDescent="0.2">
      <c r="A18" s="10" t="s">
        <v>221</v>
      </c>
      <c r="B18" s="11">
        <v>0.15997</v>
      </c>
      <c r="C18" s="11">
        <v>0.15015000000000001</v>
      </c>
      <c r="D18" s="11">
        <v>9.8200000000000002E-5</v>
      </c>
      <c r="E18" s="48">
        <v>0.85872490000000001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0"/>
  <sheetViews>
    <sheetView workbookViewId="0">
      <selection activeCell="A3" sqref="A3:E19"/>
    </sheetView>
  </sheetViews>
  <sheetFormatPr baseColWidth="10" defaultColWidth="10.83203125" defaultRowHeight="16" x14ac:dyDescent="0.2"/>
  <cols>
    <col min="1" max="1" width="27.83203125" style="13" customWidth="1"/>
    <col min="2" max="2" width="10.83203125" style="13"/>
    <col min="3" max="3" width="13.83203125" style="13" customWidth="1"/>
    <col min="4" max="16384" width="10.83203125" style="13"/>
  </cols>
  <sheetData>
    <row r="1" spans="1:5" x14ac:dyDescent="0.2">
      <c r="A1" s="2" t="s">
        <v>222</v>
      </c>
    </row>
    <row r="3" spans="1:5" ht="44" thickBot="1" x14ac:dyDescent="0.25">
      <c r="A3" s="3"/>
      <c r="B3" s="15" t="s">
        <v>38</v>
      </c>
      <c r="C3" s="15" t="s">
        <v>39</v>
      </c>
      <c r="D3" s="15" t="s">
        <v>40</v>
      </c>
      <c r="E3" s="16" t="s">
        <v>41</v>
      </c>
    </row>
    <row r="4" spans="1:5" ht="17" thickTop="1" x14ac:dyDescent="0.2">
      <c r="A4" s="41" t="s">
        <v>223</v>
      </c>
      <c r="B4" s="49"/>
      <c r="C4" s="49"/>
      <c r="D4" s="49"/>
      <c r="E4" s="50"/>
    </row>
    <row r="5" spans="1:5" x14ac:dyDescent="0.2">
      <c r="A5" s="18" t="s">
        <v>33</v>
      </c>
      <c r="B5" s="7">
        <v>93.526769999999999</v>
      </c>
      <c r="C5" s="7">
        <v>89.577759999999998</v>
      </c>
      <c r="D5" s="7">
        <v>3.94901E-2</v>
      </c>
      <c r="E5" s="8">
        <v>4.02E-22</v>
      </c>
    </row>
    <row r="6" spans="1:5" x14ac:dyDescent="0.2">
      <c r="A6" s="51" t="s">
        <v>224</v>
      </c>
      <c r="B6" s="7">
        <v>98.262090000000001</v>
      </c>
      <c r="C6" s="7">
        <v>96.760509999999996</v>
      </c>
      <c r="D6" s="7">
        <v>1.5015799999999999E-2</v>
      </c>
      <c r="E6" s="8">
        <v>2.8399999999999999E-5</v>
      </c>
    </row>
    <row r="7" spans="1:5" x14ac:dyDescent="0.2">
      <c r="A7" s="18" t="s">
        <v>225</v>
      </c>
      <c r="B7" s="7">
        <v>95.803960000000004</v>
      </c>
      <c r="C7" s="7">
        <v>92.120850000000004</v>
      </c>
      <c r="D7" s="7">
        <v>3.6831099999999999E-2</v>
      </c>
      <c r="E7" s="8">
        <v>1.18E-7</v>
      </c>
    </row>
    <row r="8" spans="1:5" x14ac:dyDescent="0.2">
      <c r="A8" s="18" t="s">
        <v>226</v>
      </c>
      <c r="B8" s="7">
        <v>90.732669999999999</v>
      </c>
      <c r="C8" s="7">
        <v>83.908050000000003</v>
      </c>
      <c r="D8" s="7">
        <v>6.8246299999999996E-2</v>
      </c>
      <c r="E8" s="8">
        <v>3.6800000000000002E-10</v>
      </c>
    </row>
    <row r="9" spans="1:5" x14ac:dyDescent="0.2">
      <c r="A9" s="18" t="s">
        <v>227</v>
      </c>
      <c r="B9" s="7">
        <v>67.945540000000008</v>
      </c>
      <c r="C9" s="7">
        <v>63.018870000000007</v>
      </c>
      <c r="D9" s="7">
        <v>4.9266799999999999E-2</v>
      </c>
      <c r="E9" s="8">
        <v>6.2884399999999993E-2</v>
      </c>
    </row>
    <row r="10" spans="1:5" x14ac:dyDescent="0.2">
      <c r="A10" s="18" t="s">
        <v>228</v>
      </c>
      <c r="B10" s="7">
        <v>94.293669999999992</v>
      </c>
      <c r="C10" s="7">
        <v>90.336550000000003</v>
      </c>
      <c r="D10" s="7">
        <v>3.9571099999999998E-2</v>
      </c>
      <c r="E10" s="8">
        <v>6.6000000000000001E-12</v>
      </c>
    </row>
    <row r="11" spans="1:5" x14ac:dyDescent="0.2">
      <c r="A11" s="18" t="s">
        <v>229</v>
      </c>
      <c r="B11" s="7">
        <v>92.847229999999996</v>
      </c>
      <c r="C11" s="7">
        <v>88.966440000000006</v>
      </c>
      <c r="D11" s="7">
        <v>3.8807899999999999E-2</v>
      </c>
      <c r="E11" s="8">
        <v>1.4700000000000002E-11</v>
      </c>
    </row>
    <row r="12" spans="1:5" x14ac:dyDescent="0.2">
      <c r="A12" s="18"/>
      <c r="B12" s="7"/>
      <c r="C12" s="7"/>
      <c r="D12" s="7"/>
      <c r="E12" s="8"/>
    </row>
    <row r="13" spans="1:5" ht="29" x14ac:dyDescent="0.2">
      <c r="A13" s="41" t="s">
        <v>230</v>
      </c>
      <c r="B13" s="7"/>
      <c r="C13" s="7"/>
      <c r="D13" s="7"/>
      <c r="E13" s="8"/>
    </row>
    <row r="14" spans="1:5" x14ac:dyDescent="0.2">
      <c r="A14" s="18" t="s">
        <v>33</v>
      </c>
      <c r="B14" s="7">
        <v>66.993080000000006</v>
      </c>
      <c r="C14" s="7">
        <v>62.347799999999999</v>
      </c>
      <c r="D14" s="7">
        <v>4.6452800000000002E-2</v>
      </c>
      <c r="E14" s="8">
        <v>8.4600000000000003E-6</v>
      </c>
    </row>
    <row r="15" spans="1:5" x14ac:dyDescent="0.2">
      <c r="A15" s="18" t="s">
        <v>231</v>
      </c>
      <c r="B15" s="7">
        <v>97.852469999999997</v>
      </c>
      <c r="C15" s="7">
        <v>95.475819999999999</v>
      </c>
      <c r="D15" s="7">
        <v>2.3766599999999999E-2</v>
      </c>
      <c r="E15" s="8">
        <v>8.6799999999999996E-5</v>
      </c>
    </row>
    <row r="16" spans="1:5" x14ac:dyDescent="0.2">
      <c r="A16" s="18" t="s">
        <v>232</v>
      </c>
      <c r="B16" s="7">
        <v>73.30677</v>
      </c>
      <c r="C16" s="7">
        <v>63.45946</v>
      </c>
      <c r="D16" s="7">
        <v>9.8473099999999994E-2</v>
      </c>
      <c r="E16" s="8">
        <v>1.18E-7</v>
      </c>
    </row>
    <row r="17" spans="1:5" x14ac:dyDescent="0.2">
      <c r="A17" s="18" t="s">
        <v>233</v>
      </c>
      <c r="B17" s="7">
        <v>28.853750000000002</v>
      </c>
      <c r="C17" s="7">
        <v>18.674700000000001</v>
      </c>
      <c r="D17" s="7">
        <v>0.10179059999999999</v>
      </c>
      <c r="E17" s="8">
        <v>1.45E-9</v>
      </c>
    </row>
    <row r="18" spans="1:5" x14ac:dyDescent="0.2">
      <c r="A18" s="18" t="s">
        <v>228</v>
      </c>
      <c r="B18" s="7">
        <v>65.232120000000009</v>
      </c>
      <c r="C18" s="7">
        <v>60.053800000000003</v>
      </c>
      <c r="D18" s="7">
        <v>5.1783299999999997E-2</v>
      </c>
      <c r="E18" s="8">
        <v>7.1599999999999995E-4</v>
      </c>
    </row>
    <row r="19" spans="1:5" x14ac:dyDescent="0.2">
      <c r="A19" s="45" t="s">
        <v>229</v>
      </c>
      <c r="B19" s="11">
        <v>68.741590000000002</v>
      </c>
      <c r="C19" s="11">
        <v>64.33565999999999</v>
      </c>
      <c r="D19" s="11">
        <v>4.40592E-2</v>
      </c>
      <c r="E19" s="12">
        <v>1.9724E-3</v>
      </c>
    </row>
    <row r="20" spans="1:5" x14ac:dyDescent="0.2">
      <c r="A20" s="46"/>
      <c r="B20" s="46"/>
      <c r="C20" s="46"/>
      <c r="D20" s="46"/>
      <c r="E20" s="4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8"/>
  <sheetViews>
    <sheetView topLeftCell="A10" workbookViewId="0">
      <selection activeCell="A3" sqref="A3:E30"/>
    </sheetView>
  </sheetViews>
  <sheetFormatPr baseColWidth="10" defaultColWidth="10.83203125" defaultRowHeight="16" x14ac:dyDescent="0.2"/>
  <cols>
    <col min="1" max="1" width="35.1640625" style="13" customWidth="1"/>
    <col min="2" max="2" width="10.83203125" style="13"/>
    <col min="3" max="3" width="12.5" style="13" customWidth="1"/>
    <col min="4" max="16384" width="10.83203125" style="13"/>
  </cols>
  <sheetData>
    <row r="1" spans="1:6" x14ac:dyDescent="0.2">
      <c r="A1" s="2" t="s">
        <v>234</v>
      </c>
    </row>
    <row r="3" spans="1:6" ht="44" thickBot="1" x14ac:dyDescent="0.25">
      <c r="A3" s="3"/>
      <c r="B3" s="15" t="s">
        <v>38</v>
      </c>
      <c r="C3" s="15" t="s">
        <v>39</v>
      </c>
      <c r="D3" s="15" t="s">
        <v>40</v>
      </c>
      <c r="E3" s="16" t="s">
        <v>41</v>
      </c>
      <c r="F3" s="46"/>
    </row>
    <row r="4" spans="1:6" ht="30" thickTop="1" x14ac:dyDescent="0.2">
      <c r="A4" s="41" t="s">
        <v>235</v>
      </c>
      <c r="B4" s="49"/>
      <c r="C4" s="49"/>
      <c r="D4" s="49"/>
      <c r="E4" s="50"/>
      <c r="F4" s="46"/>
    </row>
    <row r="5" spans="1:6" x14ac:dyDescent="0.2">
      <c r="A5" s="18" t="s">
        <v>236</v>
      </c>
      <c r="B5" s="7">
        <v>6.3154299999999992</v>
      </c>
      <c r="C5" s="7">
        <v>10.830480000000001</v>
      </c>
      <c r="D5" s="7">
        <v>-4.5150500000000003E-2</v>
      </c>
      <c r="E5" s="8">
        <v>2.3600000000000001E-20</v>
      </c>
      <c r="F5" s="46"/>
    </row>
    <row r="6" spans="1:6" x14ac:dyDescent="0.2">
      <c r="A6" s="18" t="s">
        <v>237</v>
      </c>
      <c r="B6" s="7">
        <v>0.10353000000000001</v>
      </c>
      <c r="C6" s="7">
        <v>0.10702</v>
      </c>
      <c r="D6" s="7">
        <v>-3.4900000000000001E-5</v>
      </c>
      <c r="E6" s="8">
        <v>0.95259320000000003</v>
      </c>
      <c r="F6" s="46"/>
    </row>
    <row r="7" spans="1:6" x14ac:dyDescent="0.2">
      <c r="A7" s="18" t="s">
        <v>238</v>
      </c>
      <c r="B7" s="7">
        <v>44.150470000000006</v>
      </c>
      <c r="C7" s="7">
        <v>54.259420000000006</v>
      </c>
      <c r="D7" s="7">
        <v>-0.1010895</v>
      </c>
      <c r="E7" s="8">
        <v>4.9799999999999999E-29</v>
      </c>
      <c r="F7" s="46"/>
    </row>
    <row r="8" spans="1:6" x14ac:dyDescent="0.2">
      <c r="A8" s="18" t="s">
        <v>239</v>
      </c>
      <c r="B8" s="7">
        <v>17.025190000000002</v>
      </c>
      <c r="C8" s="7">
        <v>14.85445</v>
      </c>
      <c r="D8" s="7">
        <v>2.1707400000000002E-2</v>
      </c>
      <c r="E8" s="8">
        <v>1.1839999999999999E-3</v>
      </c>
      <c r="F8" s="46"/>
    </row>
    <row r="9" spans="1:6" x14ac:dyDescent="0.2">
      <c r="A9" s="18" t="s">
        <v>240</v>
      </c>
      <c r="B9" s="7">
        <v>24.191879999999998</v>
      </c>
      <c r="C9" s="7">
        <v>16.802230000000002</v>
      </c>
      <c r="D9" s="7">
        <v>7.3896500000000004E-2</v>
      </c>
      <c r="E9" s="8">
        <v>3.5899999999999998E-23</v>
      </c>
      <c r="F9" s="46"/>
    </row>
    <row r="10" spans="1:6" x14ac:dyDescent="0.2">
      <c r="A10" s="18" t="s">
        <v>241</v>
      </c>
      <c r="B10" s="7">
        <v>7.8453899999999992</v>
      </c>
      <c r="C10" s="7">
        <v>3.125</v>
      </c>
      <c r="D10" s="7">
        <v>4.72039E-2</v>
      </c>
      <c r="E10" s="8">
        <v>2.87E-27</v>
      </c>
      <c r="F10" s="46"/>
    </row>
    <row r="11" spans="1:6" x14ac:dyDescent="0.2">
      <c r="A11" s="18" t="s">
        <v>242</v>
      </c>
      <c r="B11" s="7">
        <v>0.24156999999999998</v>
      </c>
      <c r="C11" s="7">
        <v>2.1399999999999999E-2</v>
      </c>
      <c r="D11" s="7">
        <v>2.2017E-3</v>
      </c>
      <c r="E11" s="8">
        <v>2.7521999999999998E-3</v>
      </c>
      <c r="F11" s="46"/>
    </row>
    <row r="12" spans="1:6" x14ac:dyDescent="0.2">
      <c r="A12" s="18" t="s">
        <v>243</v>
      </c>
      <c r="B12" s="7">
        <v>0.12654000000000001</v>
      </c>
      <c r="C12" s="7">
        <v>0</v>
      </c>
      <c r="D12" s="7">
        <v>1.2654000000000001E-3</v>
      </c>
      <c r="E12" s="8">
        <v>1.49958E-2</v>
      </c>
      <c r="F12" s="46"/>
    </row>
    <row r="13" spans="1:6" x14ac:dyDescent="0.2">
      <c r="A13" s="18"/>
      <c r="B13" s="7"/>
      <c r="C13" s="7"/>
      <c r="D13" s="7"/>
      <c r="E13" s="8"/>
      <c r="F13" s="46"/>
    </row>
    <row r="14" spans="1:6" x14ac:dyDescent="0.2">
      <c r="A14" s="18" t="s">
        <v>244</v>
      </c>
      <c r="B14" s="7">
        <v>16.130880000000001</v>
      </c>
      <c r="C14" s="7">
        <v>14.743320000000001</v>
      </c>
      <c r="D14" s="7">
        <v>1.387553</v>
      </c>
      <c r="E14" s="8">
        <v>1.6500000000000001E-29</v>
      </c>
      <c r="F14" s="46"/>
    </row>
    <row r="15" spans="1:6" x14ac:dyDescent="0.2">
      <c r="A15" s="18" t="s">
        <v>245</v>
      </c>
      <c r="B15" s="7">
        <v>7.3796879999999998</v>
      </c>
      <c r="C15" s="7">
        <v>6.1444609999999997</v>
      </c>
      <c r="D15" s="7">
        <v>1.2352259999999999</v>
      </c>
      <c r="E15" s="8">
        <v>1.65E-92</v>
      </c>
      <c r="F15" s="46"/>
    </row>
    <row r="16" spans="1:6" x14ac:dyDescent="0.2">
      <c r="A16" s="18"/>
      <c r="B16" s="7"/>
      <c r="C16" s="7"/>
      <c r="D16" s="7"/>
      <c r="E16" s="8"/>
      <c r="F16" s="46"/>
    </row>
    <row r="17" spans="1:6" x14ac:dyDescent="0.2">
      <c r="A17" s="41" t="s">
        <v>246</v>
      </c>
      <c r="B17" s="7"/>
      <c r="C17" s="7"/>
      <c r="D17" s="7"/>
      <c r="E17" s="8"/>
      <c r="F17" s="46"/>
    </row>
    <row r="18" spans="1:6" x14ac:dyDescent="0.2">
      <c r="A18" s="42" t="s">
        <v>247</v>
      </c>
      <c r="B18" s="43">
        <v>26.368659999999998</v>
      </c>
      <c r="C18" s="43">
        <v>20.560140000000001</v>
      </c>
      <c r="D18" s="43">
        <v>5.8085199999999997E-2</v>
      </c>
      <c r="E18" s="52">
        <v>2.3099999999999997E-13</v>
      </c>
      <c r="F18" s="46"/>
    </row>
    <row r="19" spans="1:6" x14ac:dyDescent="0.2">
      <c r="A19" s="42" t="s">
        <v>248</v>
      </c>
      <c r="B19" s="43">
        <v>1.45655</v>
      </c>
      <c r="C19" s="43">
        <v>1.1072500000000001</v>
      </c>
      <c r="D19" s="43">
        <v>3.493E-3</v>
      </c>
      <c r="E19" s="52">
        <v>9.9353399999999994E-2</v>
      </c>
      <c r="F19" s="46"/>
    </row>
    <row r="20" spans="1:6" x14ac:dyDescent="0.2">
      <c r="A20" s="42" t="s">
        <v>249</v>
      </c>
      <c r="B20" s="43">
        <v>1.8206900000000001</v>
      </c>
      <c r="C20" s="43">
        <v>2.0842399999999999</v>
      </c>
      <c r="D20" s="43">
        <v>-2.6354E-3</v>
      </c>
      <c r="E20" s="52">
        <v>0.29921880000000001</v>
      </c>
      <c r="F20" s="46"/>
    </row>
    <row r="21" spans="1:6" x14ac:dyDescent="0.2">
      <c r="A21" s="42" t="s">
        <v>250</v>
      </c>
      <c r="B21" s="43">
        <v>0.33903</v>
      </c>
      <c r="C21" s="43">
        <v>0.49934999999999996</v>
      </c>
      <c r="D21" s="43">
        <v>-1.6031999999999999E-3</v>
      </c>
      <c r="E21" s="52">
        <v>0.16886209999999999</v>
      </c>
      <c r="F21" s="46"/>
    </row>
    <row r="22" spans="1:6" x14ac:dyDescent="0.2">
      <c r="A22" s="42" t="s">
        <v>251</v>
      </c>
      <c r="B22" s="43">
        <v>0.13811999999999999</v>
      </c>
      <c r="C22" s="43">
        <v>0.34737000000000001</v>
      </c>
      <c r="D22" s="43">
        <v>-2.0925000000000002E-3</v>
      </c>
      <c r="E22" s="52">
        <v>1.4618900000000001E-2</v>
      </c>
      <c r="F22" s="46"/>
    </row>
    <row r="23" spans="1:6" x14ac:dyDescent="0.2">
      <c r="A23" s="42" t="s">
        <v>252</v>
      </c>
      <c r="B23" s="43">
        <v>3.7292800000000002</v>
      </c>
      <c r="C23" s="43">
        <v>2.7789799999999998</v>
      </c>
      <c r="D23" s="43">
        <v>9.5029999999999993E-3</v>
      </c>
      <c r="E23" s="52">
        <v>4.5049000000000001E-3</v>
      </c>
      <c r="F23" s="46"/>
    </row>
    <row r="24" spans="1:6" x14ac:dyDescent="0.2">
      <c r="A24" s="42" t="s">
        <v>253</v>
      </c>
      <c r="B24" s="43">
        <v>2.4485199999999998</v>
      </c>
      <c r="C24" s="43">
        <v>1.56318</v>
      </c>
      <c r="D24" s="43">
        <v>8.8534000000000009E-3</v>
      </c>
      <c r="E24" s="52">
        <v>9.0859999999999997E-4</v>
      </c>
      <c r="F24" s="46"/>
    </row>
    <row r="25" spans="1:6" x14ac:dyDescent="0.2">
      <c r="A25" s="42" t="s">
        <v>254</v>
      </c>
      <c r="B25" s="43">
        <v>32.446009999999994</v>
      </c>
      <c r="C25" s="43">
        <v>36.691269999999996</v>
      </c>
      <c r="D25" s="43">
        <v>-4.2452700000000003E-2</v>
      </c>
      <c r="E25" s="52">
        <v>1.28E-6</v>
      </c>
      <c r="F25" s="46"/>
    </row>
    <row r="26" spans="1:6" x14ac:dyDescent="0.2">
      <c r="A26" s="42" t="s">
        <v>255</v>
      </c>
      <c r="B26" s="43">
        <v>3.2772500000000004</v>
      </c>
      <c r="C26" s="43">
        <v>3.7125499999999998</v>
      </c>
      <c r="D26" s="43">
        <v>-4.3530000000000001E-3</v>
      </c>
      <c r="E26" s="52">
        <v>0.19679170000000001</v>
      </c>
      <c r="F26" s="46"/>
    </row>
    <row r="27" spans="1:6" x14ac:dyDescent="0.2">
      <c r="A27" s="42" t="s">
        <v>256</v>
      </c>
      <c r="B27" s="43">
        <v>7.1572100000000001</v>
      </c>
      <c r="C27" s="43">
        <v>8.4455100000000005</v>
      </c>
      <c r="D27" s="43">
        <v>-1.2883E-2</v>
      </c>
      <c r="E27" s="52">
        <v>8.7490999999999992E-3</v>
      </c>
      <c r="F27" s="46"/>
    </row>
    <row r="28" spans="1:6" x14ac:dyDescent="0.2">
      <c r="A28" s="42" t="s">
        <v>257</v>
      </c>
      <c r="B28" s="43">
        <v>1.0672999999999999</v>
      </c>
      <c r="C28" s="43">
        <v>0.93355999999999995</v>
      </c>
      <c r="D28" s="43">
        <v>1.3374000000000001E-3</v>
      </c>
      <c r="E28" s="52">
        <v>0.471802</v>
      </c>
      <c r="F28" s="46"/>
    </row>
    <row r="29" spans="1:6" x14ac:dyDescent="0.2">
      <c r="A29" s="42" t="s">
        <v>258</v>
      </c>
      <c r="B29" s="43">
        <v>3.3776999999999999</v>
      </c>
      <c r="C29" s="43">
        <v>3.4954399999999994</v>
      </c>
      <c r="D29" s="43">
        <v>-1.1774000000000001E-3</v>
      </c>
      <c r="E29" s="52">
        <v>0.7264176</v>
      </c>
      <c r="F29" s="46"/>
    </row>
    <row r="30" spans="1:6" x14ac:dyDescent="0.2">
      <c r="A30" s="53" t="s">
        <v>31</v>
      </c>
      <c r="B30" s="54">
        <v>16.37368</v>
      </c>
      <c r="C30" s="54">
        <v>17.78116</v>
      </c>
      <c r="D30" s="54">
        <v>-1.4074700000000001E-2</v>
      </c>
      <c r="E30" s="55">
        <v>4.2422599999999998E-2</v>
      </c>
      <c r="F30" s="46"/>
    </row>
    <row r="31" spans="1:6" x14ac:dyDescent="0.2">
      <c r="A31" s="46"/>
      <c r="B31" s="46"/>
      <c r="C31" s="46"/>
      <c r="D31" s="46"/>
      <c r="E31" s="46"/>
      <c r="F31" s="46"/>
    </row>
    <row r="32" spans="1:6" x14ac:dyDescent="0.2">
      <c r="A32" s="46"/>
      <c r="B32" s="46"/>
      <c r="C32" s="46"/>
      <c r="D32" s="46"/>
      <c r="E32" s="46"/>
      <c r="F32" s="46"/>
    </row>
    <row r="33" spans="1:6" x14ac:dyDescent="0.2">
      <c r="A33" s="46"/>
      <c r="B33" s="46"/>
      <c r="C33" s="46"/>
      <c r="D33" s="46"/>
      <c r="E33" s="46"/>
      <c r="F33" s="46"/>
    </row>
    <row r="34" spans="1:6" x14ac:dyDescent="0.2">
      <c r="A34" s="46"/>
      <c r="B34" s="46"/>
      <c r="C34" s="46"/>
      <c r="D34" s="46"/>
      <c r="E34" s="46"/>
      <c r="F34" s="46"/>
    </row>
    <row r="35" spans="1:6" x14ac:dyDescent="0.2">
      <c r="A35" s="46"/>
      <c r="B35" s="46"/>
      <c r="C35" s="46"/>
      <c r="D35" s="46"/>
      <c r="E35" s="46"/>
      <c r="F35" s="46"/>
    </row>
    <row r="36" spans="1:6" x14ac:dyDescent="0.2">
      <c r="A36" s="46"/>
      <c r="B36" s="46"/>
      <c r="C36" s="46"/>
      <c r="D36" s="46"/>
      <c r="E36" s="46"/>
      <c r="F36" s="46"/>
    </row>
    <row r="37" spans="1:6" x14ac:dyDescent="0.2">
      <c r="A37" s="46"/>
      <c r="B37" s="46"/>
      <c r="C37" s="46"/>
      <c r="D37" s="46"/>
      <c r="E37" s="46"/>
      <c r="F37" s="46"/>
    </row>
    <row r="38" spans="1:6" x14ac:dyDescent="0.2">
      <c r="A38" s="46"/>
      <c r="B38" s="46"/>
      <c r="C38" s="46"/>
      <c r="D38" s="46"/>
      <c r="E38" s="46"/>
      <c r="F38" s="46"/>
    </row>
    <row r="39" spans="1:6" x14ac:dyDescent="0.2">
      <c r="A39" s="46"/>
      <c r="B39" s="46"/>
      <c r="C39" s="46"/>
      <c r="D39" s="46"/>
      <c r="E39" s="46"/>
      <c r="F39" s="46"/>
    </row>
    <row r="40" spans="1:6" x14ac:dyDescent="0.2">
      <c r="A40" s="46"/>
      <c r="B40" s="46"/>
      <c r="C40" s="46"/>
      <c r="D40" s="46"/>
      <c r="E40" s="46"/>
      <c r="F40" s="46"/>
    </row>
    <row r="41" spans="1:6" x14ac:dyDescent="0.2">
      <c r="A41" s="46"/>
      <c r="B41" s="46"/>
      <c r="C41" s="46"/>
      <c r="D41" s="46"/>
      <c r="E41" s="46"/>
      <c r="F41" s="46"/>
    </row>
    <row r="42" spans="1:6" x14ac:dyDescent="0.2">
      <c r="A42" s="46"/>
      <c r="B42" s="46"/>
      <c r="C42" s="46"/>
      <c r="D42" s="46"/>
      <c r="E42" s="46"/>
      <c r="F42" s="46"/>
    </row>
    <row r="43" spans="1:6" x14ac:dyDescent="0.2">
      <c r="A43" s="46"/>
      <c r="B43" s="46"/>
      <c r="C43" s="46"/>
      <c r="D43" s="46"/>
      <c r="E43" s="46"/>
      <c r="F43" s="46"/>
    </row>
    <row r="44" spans="1:6" x14ac:dyDescent="0.2">
      <c r="A44" s="46"/>
      <c r="B44" s="46"/>
      <c r="C44" s="46"/>
      <c r="D44" s="46"/>
      <c r="E44" s="46"/>
      <c r="F44" s="46"/>
    </row>
    <row r="45" spans="1:6" x14ac:dyDescent="0.2">
      <c r="A45" s="46"/>
      <c r="B45" s="46"/>
      <c r="C45" s="46"/>
      <c r="D45" s="46"/>
      <c r="E45" s="46"/>
      <c r="F45" s="46"/>
    </row>
    <row r="46" spans="1:6" x14ac:dyDescent="0.2">
      <c r="A46" s="46"/>
      <c r="B46" s="46"/>
      <c r="C46" s="46"/>
      <c r="D46" s="46"/>
      <c r="E46" s="46"/>
      <c r="F46" s="46"/>
    </row>
    <row r="47" spans="1:6" x14ac:dyDescent="0.2">
      <c r="A47" s="46"/>
      <c r="B47" s="46"/>
      <c r="C47" s="46"/>
      <c r="D47" s="46"/>
      <c r="E47" s="46"/>
      <c r="F47" s="46"/>
    </row>
    <row r="48" spans="1:6" x14ac:dyDescent="0.2">
      <c r="A48" s="46"/>
      <c r="B48" s="46"/>
      <c r="C48" s="46"/>
      <c r="D48" s="46"/>
      <c r="E48" s="46"/>
      <c r="F48" s="46"/>
    </row>
    <row r="49" spans="1:6" x14ac:dyDescent="0.2">
      <c r="A49" s="46"/>
      <c r="B49" s="46"/>
      <c r="C49" s="46"/>
      <c r="D49" s="46"/>
      <c r="E49" s="46"/>
      <c r="F49" s="46"/>
    </row>
    <row r="50" spans="1:6" x14ac:dyDescent="0.2">
      <c r="A50" s="46"/>
      <c r="B50" s="46"/>
      <c r="C50" s="46"/>
      <c r="D50" s="46"/>
      <c r="E50" s="46"/>
      <c r="F50" s="46"/>
    </row>
    <row r="51" spans="1:6" x14ac:dyDescent="0.2">
      <c r="A51" s="46"/>
      <c r="B51" s="46"/>
      <c r="C51" s="46"/>
      <c r="D51" s="46"/>
      <c r="E51" s="46"/>
      <c r="F51" s="46"/>
    </row>
    <row r="52" spans="1:6" x14ac:dyDescent="0.2">
      <c r="A52" s="46"/>
      <c r="B52" s="46"/>
      <c r="C52" s="46"/>
      <c r="D52" s="46"/>
      <c r="E52" s="46"/>
      <c r="F52" s="46"/>
    </row>
    <row r="53" spans="1:6" x14ac:dyDescent="0.2">
      <c r="A53" s="46"/>
      <c r="B53" s="46"/>
      <c r="C53" s="46"/>
      <c r="D53" s="46"/>
      <c r="E53" s="46"/>
      <c r="F53" s="46"/>
    </row>
    <row r="54" spans="1:6" x14ac:dyDescent="0.2">
      <c r="A54" s="46"/>
      <c r="B54" s="46"/>
      <c r="C54" s="46"/>
      <c r="D54" s="46"/>
      <c r="E54" s="46"/>
      <c r="F54" s="46"/>
    </row>
    <row r="55" spans="1:6" x14ac:dyDescent="0.2">
      <c r="A55" s="46"/>
      <c r="B55" s="46"/>
      <c r="C55" s="46"/>
      <c r="D55" s="46"/>
      <c r="E55" s="46"/>
      <c r="F55" s="46"/>
    </row>
    <row r="56" spans="1:6" x14ac:dyDescent="0.2">
      <c r="A56" s="46"/>
      <c r="B56" s="46"/>
      <c r="C56" s="46"/>
      <c r="D56" s="46"/>
      <c r="E56" s="46"/>
      <c r="F56" s="46"/>
    </row>
    <row r="57" spans="1:6" x14ac:dyDescent="0.2">
      <c r="A57" s="46"/>
      <c r="B57" s="46"/>
      <c r="C57" s="46"/>
      <c r="D57" s="46"/>
      <c r="E57" s="46"/>
      <c r="F57" s="46"/>
    </row>
    <row r="58" spans="1:6" x14ac:dyDescent="0.2">
      <c r="A58" s="46"/>
      <c r="B58" s="46"/>
      <c r="C58" s="46"/>
      <c r="D58" s="46"/>
      <c r="E58" s="46"/>
      <c r="F58" s="46"/>
    </row>
    <row r="59" spans="1:6" x14ac:dyDescent="0.2">
      <c r="A59" s="46"/>
      <c r="B59" s="46"/>
      <c r="C59" s="46"/>
      <c r="D59" s="46"/>
      <c r="E59" s="46"/>
      <c r="F59" s="46"/>
    </row>
    <row r="60" spans="1:6" x14ac:dyDescent="0.2">
      <c r="A60" s="46"/>
      <c r="B60" s="46"/>
      <c r="C60" s="46"/>
      <c r="D60" s="46"/>
      <c r="E60" s="46"/>
      <c r="F60" s="46"/>
    </row>
    <row r="61" spans="1:6" x14ac:dyDescent="0.2">
      <c r="A61" s="46"/>
      <c r="B61" s="46"/>
      <c r="C61" s="46"/>
      <c r="D61" s="46"/>
      <c r="E61" s="46"/>
      <c r="F61" s="46"/>
    </row>
    <row r="62" spans="1:6" x14ac:dyDescent="0.2">
      <c r="A62" s="46"/>
      <c r="B62" s="46"/>
      <c r="C62" s="46"/>
      <c r="D62" s="46"/>
      <c r="E62" s="46"/>
      <c r="F62" s="46"/>
    </row>
    <row r="63" spans="1:6" x14ac:dyDescent="0.2">
      <c r="A63" s="46"/>
      <c r="B63" s="46"/>
      <c r="C63" s="46"/>
      <c r="D63" s="46"/>
      <c r="E63" s="46"/>
      <c r="F63" s="46"/>
    </row>
    <row r="64" spans="1:6" x14ac:dyDescent="0.2">
      <c r="A64" s="46"/>
      <c r="B64" s="46"/>
      <c r="C64" s="46"/>
      <c r="D64" s="46"/>
      <c r="E64" s="46"/>
      <c r="F64" s="46"/>
    </row>
    <row r="65" spans="1:6" x14ac:dyDescent="0.2">
      <c r="A65" s="46"/>
      <c r="B65" s="46"/>
      <c r="C65" s="46"/>
      <c r="D65" s="46"/>
      <c r="E65" s="46"/>
      <c r="F65" s="46"/>
    </row>
    <row r="66" spans="1:6" x14ac:dyDescent="0.2">
      <c r="A66" s="46"/>
      <c r="B66" s="46"/>
      <c r="C66" s="46"/>
      <c r="D66" s="46"/>
      <c r="E66" s="46"/>
      <c r="F66" s="46"/>
    </row>
    <row r="67" spans="1:6" x14ac:dyDescent="0.2">
      <c r="A67" s="46"/>
      <c r="B67" s="46"/>
      <c r="C67" s="46"/>
      <c r="D67" s="46"/>
      <c r="E67" s="46"/>
      <c r="F67" s="46"/>
    </row>
    <row r="68" spans="1:6" x14ac:dyDescent="0.2">
      <c r="A68" s="46"/>
      <c r="B68" s="46"/>
      <c r="C68" s="46"/>
      <c r="D68" s="46"/>
      <c r="E68" s="46"/>
      <c r="F68" s="4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7"/>
  <sheetViews>
    <sheetView topLeftCell="A19" workbookViewId="0">
      <selection activeCell="A3" sqref="A3:E37"/>
    </sheetView>
  </sheetViews>
  <sheetFormatPr baseColWidth="10" defaultColWidth="10.83203125" defaultRowHeight="16" x14ac:dyDescent="0.2"/>
  <cols>
    <col min="1" max="1" width="41" style="13" customWidth="1"/>
    <col min="2" max="2" width="10.83203125" style="13"/>
    <col min="3" max="3" width="13" style="13" customWidth="1"/>
    <col min="4" max="16384" width="10.83203125" style="13"/>
  </cols>
  <sheetData>
    <row r="1" spans="1:6" ht="22" customHeight="1" x14ac:dyDescent="0.2">
      <c r="A1" s="79" t="s">
        <v>259</v>
      </c>
      <c r="B1" s="79"/>
      <c r="C1" s="79"/>
    </row>
    <row r="2" spans="1:6" x14ac:dyDescent="0.2">
      <c r="A2" s="35"/>
    </row>
    <row r="3" spans="1:6" ht="44" thickBot="1" x14ac:dyDescent="0.25">
      <c r="A3" s="3"/>
      <c r="B3" s="15" t="s">
        <v>38</v>
      </c>
      <c r="C3" s="15" t="s">
        <v>39</v>
      </c>
      <c r="D3" s="15" t="s">
        <v>40</v>
      </c>
      <c r="E3" s="16" t="s">
        <v>41</v>
      </c>
      <c r="F3" s="46"/>
    </row>
    <row r="4" spans="1:6" ht="17" thickTop="1" x14ac:dyDescent="0.2">
      <c r="A4" s="41" t="s">
        <v>260</v>
      </c>
      <c r="B4" s="49"/>
      <c r="C4" s="49"/>
      <c r="D4" s="49"/>
      <c r="E4" s="50"/>
      <c r="F4" s="46"/>
    </row>
    <row r="5" spans="1:6" x14ac:dyDescent="0.2">
      <c r="A5" s="18" t="s">
        <v>261</v>
      </c>
      <c r="B5" s="7">
        <v>24.04372</v>
      </c>
      <c r="C5" s="7">
        <v>19.830660000000002</v>
      </c>
      <c r="D5" s="7">
        <v>4.2130599999999997E-2</v>
      </c>
      <c r="E5" s="8">
        <v>2.9500000000000002E-11</v>
      </c>
      <c r="F5" s="46"/>
    </row>
    <row r="6" spans="1:6" x14ac:dyDescent="0.2">
      <c r="A6" s="18" t="s">
        <v>262</v>
      </c>
      <c r="B6" s="7">
        <v>18.375340000000001</v>
      </c>
      <c r="C6" s="7">
        <v>20.499110000000002</v>
      </c>
      <c r="D6" s="7">
        <v>-2.1237700000000002E-2</v>
      </c>
      <c r="E6" s="8">
        <v>3.7080000000000001E-4</v>
      </c>
      <c r="F6" s="46"/>
    </row>
    <row r="7" spans="1:6" x14ac:dyDescent="0.2">
      <c r="A7" s="18" t="s">
        <v>263</v>
      </c>
      <c r="B7" s="7">
        <v>0.16311999999999999</v>
      </c>
      <c r="C7" s="7">
        <v>4.4560000000000002E-2</v>
      </c>
      <c r="D7" s="7">
        <v>1.1856E-3</v>
      </c>
      <c r="E7" s="8">
        <v>2.4622399999999999E-2</v>
      </c>
      <c r="F7" s="46"/>
    </row>
    <row r="8" spans="1:6" x14ac:dyDescent="0.2">
      <c r="A8" s="18" t="s">
        <v>253</v>
      </c>
      <c r="B8" s="7">
        <v>16.230320000000003</v>
      </c>
      <c r="C8" s="7">
        <v>18.27094</v>
      </c>
      <c r="D8" s="7">
        <v>-2.0406199999999999E-2</v>
      </c>
      <c r="E8" s="8">
        <v>3.3639999999999999E-4</v>
      </c>
      <c r="F8" s="46"/>
    </row>
    <row r="9" spans="1:6" x14ac:dyDescent="0.2">
      <c r="A9" s="18" t="s">
        <v>264</v>
      </c>
      <c r="B9" s="7">
        <v>31.286190000000001</v>
      </c>
      <c r="C9" s="7">
        <v>29.025549999999999</v>
      </c>
      <c r="D9" s="7">
        <v>2.2606399999999999E-2</v>
      </c>
      <c r="E9" s="8">
        <v>1.2055E-3</v>
      </c>
      <c r="F9" s="46"/>
    </row>
    <row r="10" spans="1:6" x14ac:dyDescent="0.2">
      <c r="A10" s="18" t="s">
        <v>265</v>
      </c>
      <c r="B10" s="7">
        <v>0.36702000000000001</v>
      </c>
      <c r="C10" s="7">
        <v>0.47533999999999998</v>
      </c>
      <c r="D10" s="7">
        <v>-1.0832000000000001E-3</v>
      </c>
      <c r="E10" s="8">
        <v>0.26111200000000001</v>
      </c>
      <c r="F10" s="46"/>
    </row>
    <row r="11" spans="1:6" x14ac:dyDescent="0.2">
      <c r="A11" s="18" t="s">
        <v>266</v>
      </c>
      <c r="B11" s="7">
        <v>5.3910800000000005</v>
      </c>
      <c r="C11" s="7">
        <v>6.8627499999999992</v>
      </c>
      <c r="D11" s="7">
        <v>-1.4716699999999999E-2</v>
      </c>
      <c r="E11" s="8">
        <v>3.8899999999999997E-5</v>
      </c>
      <c r="F11" s="46"/>
    </row>
    <row r="12" spans="1:6" x14ac:dyDescent="0.2">
      <c r="A12" s="18" t="s">
        <v>267</v>
      </c>
      <c r="B12" s="7">
        <v>0.62801000000000007</v>
      </c>
      <c r="C12" s="7">
        <v>0.66844999999999999</v>
      </c>
      <c r="D12" s="7">
        <v>-4.0440000000000002E-4</v>
      </c>
      <c r="E12" s="8">
        <v>0.73860619999999999</v>
      </c>
      <c r="F12" s="46"/>
    </row>
    <row r="13" spans="1:6" x14ac:dyDescent="0.2">
      <c r="A13" s="18" t="s">
        <v>268</v>
      </c>
      <c r="B13" s="7">
        <v>3.5152099999999997</v>
      </c>
      <c r="C13" s="7">
        <v>4.3226399999999998</v>
      </c>
      <c r="D13" s="7">
        <v>-8.0742999999999995E-3</v>
      </c>
      <c r="E13" s="8">
        <v>5.3765000000000002E-3</v>
      </c>
      <c r="F13" s="46"/>
    </row>
    <row r="14" spans="1:6" x14ac:dyDescent="0.2">
      <c r="A14" s="18"/>
      <c r="B14" s="7"/>
      <c r="C14" s="7"/>
      <c r="D14" s="7"/>
      <c r="E14" s="8"/>
      <c r="F14" s="46"/>
    </row>
    <row r="15" spans="1:6" x14ac:dyDescent="0.2">
      <c r="A15" s="41" t="s">
        <v>269</v>
      </c>
      <c r="B15" s="7"/>
      <c r="C15" s="7"/>
      <c r="D15" s="7"/>
      <c r="E15" s="8"/>
      <c r="F15" s="46"/>
    </row>
    <row r="16" spans="1:6" x14ac:dyDescent="0.2">
      <c r="A16" s="18" t="s">
        <v>261</v>
      </c>
      <c r="B16" s="7">
        <v>32.170739999999995</v>
      </c>
      <c r="C16" s="7">
        <v>27.378580000000003</v>
      </c>
      <c r="D16" s="7">
        <v>4.7921699999999998E-2</v>
      </c>
      <c r="E16" s="8">
        <v>3.7100000000000001E-6</v>
      </c>
      <c r="F16" s="46"/>
    </row>
    <row r="17" spans="1:6" x14ac:dyDescent="0.2">
      <c r="A17" s="18" t="s">
        <v>262</v>
      </c>
      <c r="B17" s="7">
        <v>21.221590000000003</v>
      </c>
      <c r="C17" s="7">
        <v>25.083169999999999</v>
      </c>
      <c r="D17" s="7">
        <v>-3.8615799999999999E-2</v>
      </c>
      <c r="E17" s="8">
        <v>3.9799999999999998E-5</v>
      </c>
      <c r="F17" s="46"/>
    </row>
    <row r="18" spans="1:6" x14ac:dyDescent="0.2">
      <c r="A18" s="18" t="s">
        <v>263</v>
      </c>
      <c r="B18" s="7">
        <v>0.27763000000000004</v>
      </c>
      <c r="C18" s="7">
        <v>6.6529999999999992E-2</v>
      </c>
      <c r="D18" s="7">
        <v>2.111E-3</v>
      </c>
      <c r="E18" s="8">
        <v>3.81687E-2</v>
      </c>
      <c r="F18" s="46"/>
    </row>
    <row r="19" spans="1:6" x14ac:dyDescent="0.2">
      <c r="A19" s="18" t="s">
        <v>253</v>
      </c>
      <c r="B19" s="7">
        <v>0.91965999999999992</v>
      </c>
      <c r="C19" s="7">
        <v>0.76514000000000004</v>
      </c>
      <c r="D19" s="7">
        <v>1.5452E-3</v>
      </c>
      <c r="E19" s="8">
        <v>0.45877269999999998</v>
      </c>
      <c r="F19" s="46"/>
    </row>
    <row r="20" spans="1:6" x14ac:dyDescent="0.2">
      <c r="A20" s="18" t="s">
        <v>264</v>
      </c>
      <c r="B20" s="7">
        <v>31.70224</v>
      </c>
      <c r="C20" s="7">
        <v>28.809050000000003</v>
      </c>
      <c r="D20" s="7">
        <v>2.89319E-2</v>
      </c>
      <c r="E20" s="8">
        <v>5.3049999999999998E-3</v>
      </c>
      <c r="F20" s="46"/>
    </row>
    <row r="21" spans="1:6" x14ac:dyDescent="0.2">
      <c r="A21" s="18" t="s">
        <v>265</v>
      </c>
      <c r="B21" s="7">
        <v>0.50321000000000005</v>
      </c>
      <c r="C21" s="7">
        <v>0.6986</v>
      </c>
      <c r="D21" s="7">
        <v>-1.9539000000000002E-3</v>
      </c>
      <c r="E21" s="8">
        <v>0.2487916</v>
      </c>
      <c r="F21" s="46"/>
    </row>
    <row r="22" spans="1:6" x14ac:dyDescent="0.2">
      <c r="A22" s="18" t="s">
        <v>266</v>
      </c>
      <c r="B22" s="7">
        <v>7.4787400000000002</v>
      </c>
      <c r="C22" s="7">
        <v>9.6806400000000004</v>
      </c>
      <c r="D22" s="7">
        <v>-2.2019E-2</v>
      </c>
      <c r="E22" s="8">
        <v>3.6910000000000003E-4</v>
      </c>
      <c r="F22" s="46"/>
    </row>
    <row r="23" spans="1:6" x14ac:dyDescent="0.2">
      <c r="A23" s="18" t="s">
        <v>267</v>
      </c>
      <c r="B23" s="7">
        <v>0.95435999999999988</v>
      </c>
      <c r="C23" s="7">
        <v>1.26414</v>
      </c>
      <c r="D23" s="7">
        <v>-3.0977000000000001E-3</v>
      </c>
      <c r="E23" s="8">
        <v>0.1789492</v>
      </c>
      <c r="F23" s="46"/>
    </row>
    <row r="24" spans="1:6" x14ac:dyDescent="0.2">
      <c r="A24" s="18" t="s">
        <v>268</v>
      </c>
      <c r="B24" s="7">
        <v>4.77182</v>
      </c>
      <c r="C24" s="7">
        <v>6.2541600000000006</v>
      </c>
      <c r="D24" s="7">
        <v>-1.48234E-2</v>
      </c>
      <c r="E24" s="8">
        <v>3.2144000000000001E-3</v>
      </c>
      <c r="F24" s="46"/>
    </row>
    <row r="25" spans="1:6" x14ac:dyDescent="0.2">
      <c r="A25" s="18"/>
      <c r="B25" s="7"/>
      <c r="C25" s="7"/>
      <c r="D25" s="7"/>
      <c r="E25" s="8"/>
      <c r="F25" s="46"/>
    </row>
    <row r="26" spans="1:6" x14ac:dyDescent="0.2">
      <c r="A26" s="41" t="s">
        <v>270</v>
      </c>
      <c r="B26" s="7"/>
      <c r="C26" s="7"/>
      <c r="D26" s="7"/>
      <c r="E26" s="8"/>
      <c r="F26" s="46"/>
    </row>
    <row r="27" spans="1:6" x14ac:dyDescent="0.2">
      <c r="A27" s="18" t="s">
        <v>271</v>
      </c>
      <c r="B27" s="7">
        <v>16.83595</v>
      </c>
      <c r="C27" s="7">
        <v>13.74128</v>
      </c>
      <c r="D27" s="7">
        <v>3.0946700000000001E-2</v>
      </c>
      <c r="E27" s="8">
        <v>3.4700000000000003E-5</v>
      </c>
      <c r="F27" s="46"/>
    </row>
    <row r="28" spans="1:6" x14ac:dyDescent="0.2">
      <c r="A28" s="18" t="s">
        <v>272</v>
      </c>
      <c r="B28" s="7">
        <v>15.85103</v>
      </c>
      <c r="C28" s="7">
        <v>16.80086</v>
      </c>
      <c r="D28" s="7">
        <v>-9.4982999999999995E-3</v>
      </c>
      <c r="E28" s="8">
        <v>0.2096712</v>
      </c>
      <c r="F28" s="46"/>
    </row>
    <row r="29" spans="1:6" x14ac:dyDescent="0.2">
      <c r="A29" s="18" t="s">
        <v>273</v>
      </c>
      <c r="B29" s="7">
        <v>6.1560000000000004E-2</v>
      </c>
      <c r="C29" s="7">
        <v>2.6840000000000003E-2</v>
      </c>
      <c r="D29" s="7">
        <v>3.4719999999999998E-4</v>
      </c>
      <c r="E29" s="8">
        <v>0.44480530000000001</v>
      </c>
      <c r="F29" s="46"/>
    </row>
    <row r="30" spans="1:6" x14ac:dyDescent="0.2">
      <c r="A30" s="18" t="s">
        <v>253</v>
      </c>
      <c r="B30" s="7">
        <v>29.809170000000002</v>
      </c>
      <c r="C30" s="7">
        <v>32.393990000000002</v>
      </c>
      <c r="D30" s="7">
        <v>-2.5848200000000002E-2</v>
      </c>
      <c r="E30" s="8">
        <v>6.4114999999999997E-3</v>
      </c>
      <c r="F30" s="46"/>
    </row>
    <row r="31" spans="1:6" x14ac:dyDescent="0.2">
      <c r="A31" s="18" t="s">
        <v>264</v>
      </c>
      <c r="B31" s="7">
        <v>30.917210000000001</v>
      </c>
      <c r="C31" s="7">
        <v>29.200209999999998</v>
      </c>
      <c r="D31" s="7">
        <v>1.7169899999999998E-2</v>
      </c>
      <c r="E31" s="8">
        <v>6.9029699999999999E-2</v>
      </c>
      <c r="F31" s="46"/>
    </row>
    <row r="32" spans="1:6" x14ac:dyDescent="0.2">
      <c r="A32" s="18" t="s">
        <v>274</v>
      </c>
      <c r="B32" s="7">
        <v>0.24623</v>
      </c>
      <c r="C32" s="7">
        <v>0.29521999999999998</v>
      </c>
      <c r="D32" s="7">
        <v>-4.8990000000000004E-4</v>
      </c>
      <c r="E32" s="8">
        <v>0.64228770000000002</v>
      </c>
      <c r="F32" s="46"/>
    </row>
    <row r="33" spans="1:6" x14ac:dyDescent="0.2">
      <c r="A33" s="18" t="s">
        <v>275</v>
      </c>
      <c r="B33" s="7">
        <v>3.5395500000000002</v>
      </c>
      <c r="C33" s="7">
        <v>4.5893700000000006</v>
      </c>
      <c r="D33" s="7">
        <v>-1.0498199999999999E-2</v>
      </c>
      <c r="E33" s="8">
        <v>8.4918000000000007E-3</v>
      </c>
      <c r="F33" s="46"/>
    </row>
    <row r="34" spans="1:6" x14ac:dyDescent="0.2">
      <c r="A34" s="18" t="s">
        <v>276</v>
      </c>
      <c r="B34" s="7">
        <v>0.33857000000000004</v>
      </c>
      <c r="C34" s="7">
        <v>0.18787000000000001</v>
      </c>
      <c r="D34" s="7">
        <v>1.5070000000000001E-3</v>
      </c>
      <c r="E34" s="8">
        <v>0.16795779999999999</v>
      </c>
      <c r="F34" s="46"/>
    </row>
    <row r="35" spans="1:6" x14ac:dyDescent="0.2">
      <c r="A35" s="18" t="s">
        <v>268</v>
      </c>
      <c r="B35" s="7">
        <v>2.4007400000000003</v>
      </c>
      <c r="C35" s="7">
        <v>2.7643599999999999</v>
      </c>
      <c r="D35" s="7">
        <v>-3.6362E-3</v>
      </c>
      <c r="E35" s="8">
        <v>0.26016250000000002</v>
      </c>
      <c r="F35" s="46"/>
    </row>
    <row r="36" spans="1:6" x14ac:dyDescent="0.2">
      <c r="A36" s="18"/>
      <c r="B36" s="7"/>
      <c r="C36" s="7"/>
      <c r="D36" s="7"/>
      <c r="E36" s="8"/>
      <c r="F36" s="46"/>
    </row>
    <row r="37" spans="1:6" ht="29" x14ac:dyDescent="0.2">
      <c r="A37" s="45" t="s">
        <v>277</v>
      </c>
      <c r="B37" s="11">
        <v>20.370809999999999</v>
      </c>
      <c r="C37" s="11">
        <v>12.78195</v>
      </c>
      <c r="D37" s="11">
        <v>7.5888600000000001E-2</v>
      </c>
      <c r="E37" s="12">
        <v>3.7200000000000001E-27</v>
      </c>
      <c r="F37" s="46"/>
    </row>
    <row r="38" spans="1:6" x14ac:dyDescent="0.2">
      <c r="A38" s="46"/>
      <c r="B38" s="46"/>
      <c r="C38" s="46"/>
      <c r="D38" s="46"/>
      <c r="E38" s="46"/>
      <c r="F38" s="46"/>
    </row>
    <row r="39" spans="1:6" x14ac:dyDescent="0.2">
      <c r="A39" s="46"/>
      <c r="B39" s="46"/>
      <c r="C39" s="46"/>
      <c r="D39" s="46"/>
      <c r="E39" s="46"/>
      <c r="F39" s="46"/>
    </row>
    <row r="40" spans="1:6" ht="19" customHeight="1" x14ac:dyDescent="0.2">
      <c r="A40" s="46"/>
      <c r="B40" s="46"/>
      <c r="C40" s="46"/>
      <c r="D40" s="46"/>
      <c r="E40" s="46"/>
      <c r="F40" s="46"/>
    </row>
    <row r="41" spans="1:6" x14ac:dyDescent="0.2">
      <c r="A41" s="46"/>
      <c r="B41" s="46"/>
      <c r="C41" s="46"/>
      <c r="D41" s="46"/>
      <c r="E41" s="46"/>
      <c r="F41" s="46"/>
    </row>
    <row r="42" spans="1:6" x14ac:dyDescent="0.2">
      <c r="A42" s="46"/>
      <c r="B42" s="46"/>
      <c r="C42" s="46"/>
      <c r="D42" s="46"/>
      <c r="E42" s="46"/>
      <c r="F42" s="46"/>
    </row>
    <row r="43" spans="1:6" x14ac:dyDescent="0.2">
      <c r="A43" s="46"/>
      <c r="B43" s="46"/>
      <c r="C43" s="46"/>
      <c r="D43" s="46"/>
      <c r="E43" s="46"/>
      <c r="F43" s="46"/>
    </row>
    <row r="44" spans="1:6" x14ac:dyDescent="0.2">
      <c r="A44" s="46"/>
      <c r="B44" s="46"/>
      <c r="C44" s="46"/>
      <c r="D44" s="46"/>
      <c r="E44" s="46"/>
      <c r="F44" s="46"/>
    </row>
    <row r="45" spans="1:6" x14ac:dyDescent="0.2">
      <c r="A45" s="46"/>
      <c r="B45" s="46"/>
      <c r="C45" s="46"/>
      <c r="D45" s="46"/>
      <c r="E45" s="46"/>
      <c r="F45" s="46"/>
    </row>
    <row r="46" spans="1:6" x14ac:dyDescent="0.2">
      <c r="A46" s="46"/>
      <c r="B46" s="46"/>
      <c r="C46" s="46"/>
      <c r="D46" s="46"/>
      <c r="E46" s="46"/>
      <c r="F46" s="46"/>
    </row>
    <row r="47" spans="1:6" x14ac:dyDescent="0.2">
      <c r="A47" s="46"/>
      <c r="B47" s="46"/>
      <c r="C47" s="46"/>
      <c r="D47" s="46"/>
      <c r="E47" s="46"/>
      <c r="F47" s="46"/>
    </row>
    <row r="48" spans="1:6" x14ac:dyDescent="0.2">
      <c r="A48" s="46"/>
      <c r="B48" s="46"/>
      <c r="C48" s="46"/>
      <c r="D48" s="46"/>
      <c r="E48" s="46"/>
      <c r="F48" s="46"/>
    </row>
    <row r="49" spans="1:6" x14ac:dyDescent="0.2">
      <c r="A49" s="46"/>
      <c r="B49" s="46"/>
      <c r="C49" s="46"/>
      <c r="D49" s="46"/>
      <c r="E49" s="46"/>
      <c r="F49" s="46"/>
    </row>
    <row r="50" spans="1:6" x14ac:dyDescent="0.2">
      <c r="A50" s="46"/>
      <c r="B50" s="46"/>
      <c r="C50" s="46"/>
      <c r="D50" s="46"/>
      <c r="E50" s="46"/>
      <c r="F50" s="46"/>
    </row>
    <row r="51" spans="1:6" x14ac:dyDescent="0.2">
      <c r="A51" s="46"/>
      <c r="B51" s="46"/>
      <c r="C51" s="46"/>
      <c r="D51" s="46"/>
      <c r="E51" s="46"/>
      <c r="F51" s="46"/>
    </row>
    <row r="52" spans="1:6" x14ac:dyDescent="0.2">
      <c r="A52" s="46"/>
      <c r="B52" s="46"/>
      <c r="C52" s="46"/>
      <c r="D52" s="46"/>
      <c r="E52" s="46"/>
      <c r="F52" s="46"/>
    </row>
    <row r="53" spans="1:6" x14ac:dyDescent="0.2">
      <c r="A53" s="46"/>
      <c r="B53" s="46"/>
      <c r="C53" s="46"/>
      <c r="D53" s="46"/>
      <c r="E53" s="46"/>
      <c r="F53" s="46"/>
    </row>
    <row r="54" spans="1:6" x14ac:dyDescent="0.2">
      <c r="A54" s="46"/>
      <c r="B54" s="46"/>
      <c r="C54" s="46"/>
      <c r="D54" s="46"/>
      <c r="E54" s="46"/>
      <c r="F54" s="46"/>
    </row>
    <row r="55" spans="1:6" x14ac:dyDescent="0.2">
      <c r="A55" s="46"/>
      <c r="B55" s="46"/>
      <c r="C55" s="46"/>
      <c r="D55" s="46"/>
      <c r="E55" s="46"/>
      <c r="F55" s="46"/>
    </row>
    <row r="56" spans="1:6" x14ac:dyDescent="0.2">
      <c r="A56" s="46"/>
      <c r="B56" s="46"/>
      <c r="C56" s="46"/>
      <c r="D56" s="46"/>
      <c r="E56" s="46"/>
      <c r="F56" s="46"/>
    </row>
    <row r="57" spans="1:6" x14ac:dyDescent="0.2">
      <c r="A57" s="46"/>
      <c r="B57" s="46"/>
      <c r="C57" s="46"/>
      <c r="D57" s="46"/>
      <c r="E57" s="46"/>
      <c r="F57" s="46"/>
    </row>
    <row r="58" spans="1:6" x14ac:dyDescent="0.2">
      <c r="A58" s="46"/>
      <c r="B58" s="46"/>
      <c r="C58" s="46"/>
      <c r="D58" s="46"/>
      <c r="E58" s="46"/>
      <c r="F58" s="46"/>
    </row>
    <row r="59" spans="1:6" x14ac:dyDescent="0.2">
      <c r="A59" s="46"/>
      <c r="B59" s="46"/>
      <c r="C59" s="46"/>
      <c r="D59" s="46"/>
      <c r="E59" s="46"/>
      <c r="F59" s="46"/>
    </row>
    <row r="60" spans="1:6" x14ac:dyDescent="0.2">
      <c r="A60" s="46"/>
      <c r="B60" s="46"/>
      <c r="C60" s="46"/>
      <c r="D60" s="46"/>
      <c r="E60" s="46"/>
      <c r="F60" s="46"/>
    </row>
    <row r="61" spans="1:6" x14ac:dyDescent="0.2">
      <c r="A61" s="46"/>
      <c r="B61" s="46"/>
      <c r="C61" s="46"/>
      <c r="D61" s="46"/>
      <c r="E61" s="46"/>
      <c r="F61" s="46"/>
    </row>
    <row r="62" spans="1:6" x14ac:dyDescent="0.2">
      <c r="A62" s="46"/>
      <c r="B62" s="46"/>
      <c r="C62" s="46"/>
      <c r="D62" s="46"/>
      <c r="E62" s="46"/>
      <c r="F62" s="46"/>
    </row>
    <row r="63" spans="1:6" x14ac:dyDescent="0.2">
      <c r="A63" s="46"/>
      <c r="B63" s="46"/>
      <c r="C63" s="46"/>
      <c r="D63" s="46"/>
      <c r="E63" s="46"/>
      <c r="F63" s="46"/>
    </row>
    <row r="64" spans="1:6" x14ac:dyDescent="0.2">
      <c r="A64" s="46"/>
      <c r="B64" s="46"/>
      <c r="C64" s="46"/>
      <c r="D64" s="46"/>
      <c r="E64" s="46"/>
      <c r="F64" s="46"/>
    </row>
    <row r="65" spans="1:6" x14ac:dyDescent="0.2">
      <c r="A65" s="46"/>
      <c r="B65" s="46"/>
      <c r="C65" s="46"/>
      <c r="D65" s="46"/>
      <c r="E65" s="46"/>
      <c r="F65" s="46"/>
    </row>
    <row r="66" spans="1:6" x14ac:dyDescent="0.2">
      <c r="A66" s="46"/>
      <c r="B66" s="46"/>
      <c r="C66" s="46"/>
      <c r="D66" s="46"/>
      <c r="E66" s="46"/>
      <c r="F66" s="46"/>
    </row>
    <row r="67" spans="1:6" x14ac:dyDescent="0.2">
      <c r="A67" s="46"/>
      <c r="B67" s="46"/>
      <c r="C67" s="46"/>
      <c r="D67" s="46"/>
      <c r="E67" s="46"/>
      <c r="F67" s="46"/>
    </row>
    <row r="68" spans="1:6" x14ac:dyDescent="0.2">
      <c r="A68" s="46"/>
      <c r="B68" s="46"/>
      <c r="C68" s="46"/>
      <c r="D68" s="46"/>
      <c r="E68" s="46"/>
      <c r="F68" s="46"/>
    </row>
    <row r="69" spans="1:6" x14ac:dyDescent="0.2">
      <c r="A69" s="46"/>
      <c r="B69" s="46"/>
      <c r="C69" s="46"/>
      <c r="D69" s="46"/>
      <c r="E69" s="46"/>
      <c r="F69" s="46"/>
    </row>
    <row r="70" spans="1:6" x14ac:dyDescent="0.2">
      <c r="A70" s="46"/>
      <c r="B70" s="46"/>
      <c r="C70" s="46"/>
      <c r="D70" s="46"/>
      <c r="E70" s="46"/>
      <c r="F70" s="46"/>
    </row>
    <row r="71" spans="1:6" x14ac:dyDescent="0.2">
      <c r="A71" s="46"/>
      <c r="B71" s="46"/>
      <c r="C71" s="46"/>
      <c r="D71" s="46"/>
      <c r="E71" s="46"/>
      <c r="F71" s="46"/>
    </row>
    <row r="72" spans="1:6" x14ac:dyDescent="0.2">
      <c r="A72" s="46"/>
      <c r="B72" s="46"/>
      <c r="C72" s="46"/>
      <c r="D72" s="46"/>
      <c r="E72" s="46"/>
      <c r="F72" s="46"/>
    </row>
    <row r="73" spans="1:6" x14ac:dyDescent="0.2">
      <c r="A73" s="46"/>
      <c r="B73" s="46"/>
      <c r="C73" s="46"/>
      <c r="D73" s="46"/>
      <c r="E73" s="46"/>
      <c r="F73" s="46"/>
    </row>
    <row r="74" spans="1:6" x14ac:dyDescent="0.2">
      <c r="A74" s="46"/>
      <c r="B74" s="46"/>
      <c r="C74" s="46"/>
      <c r="D74" s="46"/>
      <c r="E74" s="46"/>
      <c r="F74" s="46"/>
    </row>
    <row r="75" spans="1:6" x14ac:dyDescent="0.2">
      <c r="A75" s="46"/>
      <c r="B75" s="46"/>
      <c r="C75" s="46"/>
      <c r="D75" s="46"/>
      <c r="E75" s="46"/>
      <c r="F75" s="46"/>
    </row>
    <row r="76" spans="1:6" x14ac:dyDescent="0.2">
      <c r="A76" s="46"/>
      <c r="B76" s="46"/>
      <c r="C76" s="46"/>
      <c r="D76" s="46"/>
      <c r="E76" s="46"/>
      <c r="F76" s="46"/>
    </row>
    <row r="77" spans="1:6" x14ac:dyDescent="0.2">
      <c r="A77" s="46"/>
      <c r="B77" s="46"/>
      <c r="C77" s="46"/>
      <c r="D77" s="46"/>
      <c r="E77" s="46"/>
      <c r="F77" s="46"/>
    </row>
    <row r="78" spans="1:6" x14ac:dyDescent="0.2">
      <c r="A78" s="46"/>
      <c r="B78" s="46"/>
      <c r="C78" s="46"/>
      <c r="D78" s="46"/>
      <c r="E78" s="46"/>
      <c r="F78" s="46"/>
    </row>
    <row r="79" spans="1:6" x14ac:dyDescent="0.2">
      <c r="A79" s="46"/>
      <c r="B79" s="46"/>
      <c r="C79" s="46"/>
      <c r="D79" s="46"/>
      <c r="E79" s="46"/>
      <c r="F79" s="46"/>
    </row>
    <row r="80" spans="1:6" x14ac:dyDescent="0.2">
      <c r="A80" s="46"/>
      <c r="B80" s="46"/>
      <c r="C80" s="46"/>
      <c r="D80" s="46"/>
      <c r="E80" s="46"/>
      <c r="F80" s="46"/>
    </row>
    <row r="81" spans="1:6" x14ac:dyDescent="0.2">
      <c r="A81" s="46"/>
      <c r="B81" s="46"/>
      <c r="C81" s="46"/>
      <c r="D81" s="46"/>
      <c r="E81" s="46"/>
      <c r="F81" s="46"/>
    </row>
    <row r="82" spans="1:6" x14ac:dyDescent="0.2">
      <c r="A82" s="46"/>
      <c r="B82" s="46"/>
      <c r="C82" s="46"/>
      <c r="D82" s="46"/>
      <c r="E82" s="46"/>
      <c r="F82" s="46"/>
    </row>
    <row r="83" spans="1:6" x14ac:dyDescent="0.2">
      <c r="A83" s="46"/>
      <c r="B83" s="46"/>
      <c r="C83" s="46"/>
      <c r="D83" s="46"/>
      <c r="E83" s="46"/>
      <c r="F83" s="46"/>
    </row>
    <row r="84" spans="1:6" x14ac:dyDescent="0.2">
      <c r="A84" s="46"/>
      <c r="B84" s="46"/>
      <c r="C84" s="46"/>
      <c r="D84" s="46"/>
      <c r="E84" s="46"/>
      <c r="F84" s="46"/>
    </row>
    <row r="85" spans="1:6" x14ac:dyDescent="0.2">
      <c r="A85" s="46"/>
      <c r="B85" s="46"/>
      <c r="C85" s="46"/>
      <c r="D85" s="46"/>
      <c r="E85" s="46"/>
      <c r="F85" s="46"/>
    </row>
    <row r="86" spans="1:6" x14ac:dyDescent="0.2">
      <c r="A86" s="46"/>
      <c r="B86" s="46"/>
      <c r="C86" s="46"/>
      <c r="D86" s="46"/>
      <c r="E86" s="46"/>
      <c r="F86" s="46"/>
    </row>
    <row r="87" spans="1:6" x14ac:dyDescent="0.2">
      <c r="A87" s="46"/>
      <c r="B87" s="46"/>
      <c r="C87" s="46"/>
      <c r="D87" s="46"/>
      <c r="E87" s="46"/>
      <c r="F87" s="46"/>
    </row>
  </sheetData>
  <mergeCells count="1">
    <mergeCell ref="A1:C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workbookViewId="0">
      <selection activeCell="A3" sqref="A3:E11"/>
    </sheetView>
  </sheetViews>
  <sheetFormatPr baseColWidth="10" defaultColWidth="10.83203125" defaultRowHeight="16" x14ac:dyDescent="0.2"/>
  <cols>
    <col min="1" max="1" width="18.33203125" style="13" customWidth="1"/>
    <col min="2" max="2" width="10.83203125" style="13"/>
    <col min="3" max="3" width="13.1640625" style="13" customWidth="1"/>
    <col min="4" max="4" width="13.33203125" style="13" customWidth="1"/>
    <col min="5" max="5" width="13.6640625" style="13" customWidth="1"/>
    <col min="6" max="16384" width="10.83203125" style="13"/>
  </cols>
  <sheetData>
    <row r="1" spans="1:5" x14ac:dyDescent="0.2">
      <c r="A1" s="78" t="s">
        <v>278</v>
      </c>
      <c r="B1" s="78"/>
      <c r="C1" s="78"/>
    </row>
    <row r="3" spans="1:5" ht="44" thickBot="1" x14ac:dyDescent="0.25">
      <c r="A3" s="3" t="s">
        <v>279</v>
      </c>
      <c r="B3" s="72" t="s">
        <v>38</v>
      </c>
      <c r="C3" s="72" t="s">
        <v>39</v>
      </c>
      <c r="D3" s="72" t="s">
        <v>40</v>
      </c>
      <c r="E3" s="71" t="s">
        <v>41</v>
      </c>
    </row>
    <row r="4" spans="1:5" ht="17" thickTop="1" x14ac:dyDescent="0.2">
      <c r="A4" s="6" t="s">
        <v>280</v>
      </c>
      <c r="B4" s="7">
        <v>0.76627999999999996</v>
      </c>
      <c r="C4" s="7">
        <v>0.66225000000000001</v>
      </c>
      <c r="D4" s="7">
        <v>1.0403000000000001E-3</v>
      </c>
      <c r="E4" s="56">
        <v>0.60561339999999997</v>
      </c>
    </row>
    <row r="5" spans="1:5" x14ac:dyDescent="0.2">
      <c r="A5" s="6" t="s">
        <v>281</v>
      </c>
      <c r="B5" s="7">
        <v>7.3371599999999999</v>
      </c>
      <c r="C5" s="7">
        <v>7.7998500000000002</v>
      </c>
      <c r="D5" s="7">
        <v>-4.6268999999999998E-3</v>
      </c>
      <c r="E5" s="56">
        <v>0.45762779999999997</v>
      </c>
    </row>
    <row r="6" spans="1:5" x14ac:dyDescent="0.2">
      <c r="A6" s="6" t="s">
        <v>282</v>
      </c>
      <c r="B6" s="7">
        <v>0.55555999999999994</v>
      </c>
      <c r="C6" s="7">
        <v>0.33113000000000004</v>
      </c>
      <c r="D6" s="7">
        <v>2.2442999999999999E-3</v>
      </c>
      <c r="E6" s="56">
        <v>0.1692833</v>
      </c>
    </row>
    <row r="7" spans="1:5" x14ac:dyDescent="0.2">
      <c r="A7" s="6" t="s">
        <v>283</v>
      </c>
      <c r="B7" s="7">
        <v>1.916E-2</v>
      </c>
      <c r="C7" s="7">
        <v>0</v>
      </c>
      <c r="D7" s="7">
        <v>1.916E-4</v>
      </c>
      <c r="E7" s="56">
        <v>0.47058230000000001</v>
      </c>
    </row>
    <row r="8" spans="1:5" x14ac:dyDescent="0.2">
      <c r="A8" s="6" t="s">
        <v>284</v>
      </c>
      <c r="B8" s="7">
        <v>0.17240999999999998</v>
      </c>
      <c r="C8" s="7">
        <v>0</v>
      </c>
      <c r="D8" s="7">
        <v>1.7240999999999999E-3</v>
      </c>
      <c r="E8" s="56">
        <v>3.0313300000000001E-2</v>
      </c>
    </row>
    <row r="9" spans="1:5" x14ac:dyDescent="0.2">
      <c r="A9" s="6" t="s">
        <v>285</v>
      </c>
      <c r="B9" s="7">
        <v>28.908050000000003</v>
      </c>
      <c r="C9" s="7">
        <v>29.470200000000002</v>
      </c>
      <c r="D9" s="7">
        <v>-5.6214999999999998E-3</v>
      </c>
      <c r="E9" s="56">
        <v>0.60087330000000005</v>
      </c>
    </row>
    <row r="10" spans="1:5" x14ac:dyDescent="0.2">
      <c r="A10" s="6" t="s">
        <v>286</v>
      </c>
      <c r="B10" s="7">
        <v>55.28736</v>
      </c>
      <c r="C10" s="7">
        <v>56.070640000000004</v>
      </c>
      <c r="D10" s="7">
        <v>-7.8327999999999991E-3</v>
      </c>
      <c r="E10" s="56">
        <v>0.50520080000000001</v>
      </c>
    </row>
    <row r="11" spans="1:5" x14ac:dyDescent="0.2">
      <c r="A11" s="10" t="s">
        <v>287</v>
      </c>
      <c r="B11" s="11">
        <v>6.9540199999999999</v>
      </c>
      <c r="C11" s="11">
        <v>5.6659300000000004</v>
      </c>
      <c r="D11" s="11">
        <v>1.2880900000000001E-2</v>
      </c>
      <c r="E11" s="31">
        <v>2.7320500000000001E-2</v>
      </c>
    </row>
  </sheetData>
  <mergeCells count="1">
    <mergeCell ref="A1:C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9"/>
  <sheetViews>
    <sheetView workbookViewId="0">
      <selection activeCell="A3" sqref="A3:E9"/>
    </sheetView>
  </sheetViews>
  <sheetFormatPr baseColWidth="10" defaultColWidth="10.83203125" defaultRowHeight="16" x14ac:dyDescent="0.2"/>
  <cols>
    <col min="1" max="1" width="17.83203125" style="13" customWidth="1"/>
    <col min="2" max="2" width="13" style="13" customWidth="1"/>
    <col min="3" max="3" width="14.5" style="13" customWidth="1"/>
    <col min="4" max="4" width="13.5" style="13" customWidth="1"/>
    <col min="5" max="5" width="14.83203125" style="13" customWidth="1"/>
    <col min="6" max="16384" width="10.83203125" style="13"/>
  </cols>
  <sheetData>
    <row r="1" spans="1:5" x14ac:dyDescent="0.2">
      <c r="A1" s="78" t="s">
        <v>288</v>
      </c>
      <c r="B1" s="78"/>
      <c r="C1" s="78"/>
    </row>
    <row r="3" spans="1:5" ht="30" thickBot="1" x14ac:dyDescent="0.25">
      <c r="A3" s="3"/>
      <c r="B3" s="72" t="s">
        <v>38</v>
      </c>
      <c r="C3" s="72" t="s">
        <v>39</v>
      </c>
      <c r="D3" s="72" t="s">
        <v>40</v>
      </c>
      <c r="E3" s="71" t="s">
        <v>289</v>
      </c>
    </row>
    <row r="4" spans="1:5" ht="17" thickTop="1" x14ac:dyDescent="0.2">
      <c r="A4" s="6" t="s">
        <v>290</v>
      </c>
      <c r="B4" s="7">
        <v>14.285709999999998</v>
      </c>
      <c r="C4" s="7">
        <v>13.333329999999998</v>
      </c>
      <c r="D4" s="7">
        <v>9.5238000000000007E-3</v>
      </c>
      <c r="E4" s="47">
        <v>0.88466339999999999</v>
      </c>
    </row>
    <row r="5" spans="1:5" x14ac:dyDescent="0.2">
      <c r="A5" s="6" t="s">
        <v>291</v>
      </c>
      <c r="B5" s="7">
        <v>6.4935099999999997</v>
      </c>
      <c r="C5" s="7">
        <v>13.333329999999998</v>
      </c>
      <c r="D5" s="7">
        <v>-6.8398299999999995E-2</v>
      </c>
      <c r="E5" s="47">
        <v>0.20630509999999999</v>
      </c>
    </row>
    <row r="6" spans="1:5" x14ac:dyDescent="0.2">
      <c r="A6" s="6" t="s">
        <v>249</v>
      </c>
      <c r="B6" s="7">
        <v>18.181820000000002</v>
      </c>
      <c r="C6" s="7">
        <v>17.77778</v>
      </c>
      <c r="D6" s="7">
        <v>4.0404000000000004E-3</v>
      </c>
      <c r="E6" s="47">
        <v>0.95579499999999995</v>
      </c>
    </row>
    <row r="7" spans="1:5" x14ac:dyDescent="0.2">
      <c r="A7" s="6" t="s">
        <v>292</v>
      </c>
      <c r="B7" s="7">
        <v>2.5973999999999999</v>
      </c>
      <c r="C7" s="7">
        <v>0</v>
      </c>
      <c r="D7" s="7">
        <v>2.5974000000000001E-2</v>
      </c>
      <c r="E7" s="47">
        <v>0.27946680000000002</v>
      </c>
    </row>
    <row r="8" spans="1:5" x14ac:dyDescent="0.2">
      <c r="A8" s="6" t="s">
        <v>293</v>
      </c>
      <c r="B8" s="7">
        <v>19.480520000000002</v>
      </c>
      <c r="C8" s="7">
        <v>24.44444</v>
      </c>
      <c r="D8" s="7">
        <v>-4.9639200000000001E-2</v>
      </c>
      <c r="E8" s="47">
        <v>0.52223719999999996</v>
      </c>
    </row>
    <row r="9" spans="1:5" x14ac:dyDescent="0.2">
      <c r="A9" s="10" t="s">
        <v>31</v>
      </c>
      <c r="B9" s="11">
        <v>38.961040000000004</v>
      </c>
      <c r="C9" s="11">
        <v>31.111109999999996</v>
      </c>
      <c r="D9" s="11">
        <v>7.8499299999999994E-2</v>
      </c>
      <c r="E9" s="48">
        <v>0.38781359999999998</v>
      </c>
    </row>
  </sheetData>
  <mergeCells count="1">
    <mergeCell ref="A1:C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3"/>
  <sheetViews>
    <sheetView workbookViewId="0">
      <selection activeCell="A3" sqref="A3:E13"/>
    </sheetView>
  </sheetViews>
  <sheetFormatPr baseColWidth="10" defaultColWidth="10.83203125" defaultRowHeight="16" x14ac:dyDescent="0.2"/>
  <cols>
    <col min="1" max="1" width="34.33203125" style="13" customWidth="1"/>
    <col min="2" max="2" width="10.83203125" style="13"/>
    <col min="3" max="3" width="12.6640625" style="13" customWidth="1"/>
    <col min="4" max="4" width="10.83203125" style="13"/>
    <col min="5" max="5" width="13" style="13" customWidth="1"/>
    <col min="6" max="16384" width="10.83203125" style="13"/>
  </cols>
  <sheetData>
    <row r="1" spans="1:5" x14ac:dyDescent="0.2">
      <c r="A1" s="78" t="s">
        <v>294</v>
      </c>
      <c r="B1" s="78"/>
      <c r="C1" s="78"/>
      <c r="D1" s="78"/>
      <c r="E1" s="78"/>
    </row>
    <row r="3" spans="1:5" ht="30" thickBot="1" x14ac:dyDescent="0.25">
      <c r="A3" s="3"/>
      <c r="B3" s="72" t="s">
        <v>38</v>
      </c>
      <c r="C3" s="72" t="s">
        <v>39</v>
      </c>
      <c r="D3" s="72" t="s">
        <v>40</v>
      </c>
      <c r="E3" s="71" t="s">
        <v>289</v>
      </c>
    </row>
    <row r="4" spans="1:5" ht="17" thickTop="1" x14ac:dyDescent="0.2">
      <c r="A4" s="6" t="s">
        <v>295</v>
      </c>
      <c r="B4" s="7">
        <v>6.8298800000000011</v>
      </c>
      <c r="C4" s="7">
        <v>8.2957999999999998</v>
      </c>
      <c r="D4" s="7">
        <v>-1.4659200000000001E-2</v>
      </c>
      <c r="E4" s="17">
        <v>5.6799999999999998E-5</v>
      </c>
    </row>
    <row r="5" spans="1:5" x14ac:dyDescent="0.2">
      <c r="A5" s="6" t="s">
        <v>296</v>
      </c>
      <c r="B5" s="7">
        <v>1.3145100000000001</v>
      </c>
      <c r="C5" s="7">
        <v>0.83833999999999986</v>
      </c>
      <c r="D5" s="7">
        <v>4.7616999999999998E-3</v>
      </c>
      <c r="E5" s="17">
        <v>1.3328999999999999E-3</v>
      </c>
    </row>
    <row r="6" spans="1:5" x14ac:dyDescent="0.2">
      <c r="A6" s="6" t="s">
        <v>297</v>
      </c>
      <c r="B6" s="7">
        <v>3.92266</v>
      </c>
      <c r="C6" s="7">
        <v>4.5170200000000005</v>
      </c>
      <c r="D6" s="7">
        <v>-5.9436000000000003E-3</v>
      </c>
      <c r="E6" s="17">
        <v>3.2391400000000001E-2</v>
      </c>
    </row>
    <row r="7" spans="1:5" x14ac:dyDescent="0.2">
      <c r="A7" s="6" t="s">
        <v>298</v>
      </c>
      <c r="B7" s="7">
        <v>0.47990000000000005</v>
      </c>
      <c r="C7" s="7">
        <v>0.22523000000000001</v>
      </c>
      <c r="D7" s="7">
        <v>2.5466999999999998E-3</v>
      </c>
      <c r="E7" s="17">
        <v>3.3603999999999999E-3</v>
      </c>
    </row>
    <row r="8" spans="1:5" x14ac:dyDescent="0.2">
      <c r="A8" s="6" t="s">
        <v>299</v>
      </c>
      <c r="B8" s="7">
        <v>9.7369999999999998E-2</v>
      </c>
      <c r="C8" s="7">
        <v>0.12512999999999999</v>
      </c>
      <c r="D8" s="7">
        <v>-2.7750000000000002E-4</v>
      </c>
      <c r="E8" s="17">
        <v>0.54346019999999995</v>
      </c>
    </row>
    <row r="9" spans="1:5" x14ac:dyDescent="0.2">
      <c r="A9" s="6" t="s">
        <v>300</v>
      </c>
      <c r="B9" s="7">
        <v>0.16692000000000001</v>
      </c>
      <c r="C9" s="7">
        <v>0.25024999999999997</v>
      </c>
      <c r="D9" s="7">
        <v>-8.3330000000000003E-4</v>
      </c>
      <c r="E9" s="17">
        <v>0.17769160000000001</v>
      </c>
    </row>
    <row r="10" spans="1:5" x14ac:dyDescent="0.2">
      <c r="A10" s="6" t="s">
        <v>301</v>
      </c>
      <c r="B10" s="7">
        <v>2.7819999999999998E-2</v>
      </c>
      <c r="C10" s="7">
        <v>5.0049999999999997E-2</v>
      </c>
      <c r="D10" s="7">
        <v>-2.2230000000000001E-4</v>
      </c>
      <c r="E10" s="17">
        <v>0.39944970000000002</v>
      </c>
    </row>
    <row r="11" spans="1:5" x14ac:dyDescent="0.2">
      <c r="A11" s="6" t="s">
        <v>302</v>
      </c>
      <c r="B11" s="7">
        <v>0.11823999999999998</v>
      </c>
      <c r="C11" s="7">
        <v>3.3408399999999996</v>
      </c>
      <c r="D11" s="7">
        <v>-3.2225999999999998E-2</v>
      </c>
      <c r="E11" s="17">
        <v>1.9400000000000001E-95</v>
      </c>
    </row>
    <row r="12" spans="1:5" x14ac:dyDescent="0.2">
      <c r="A12" s="6" t="s">
        <v>303</v>
      </c>
      <c r="B12" s="7">
        <v>0.38252999999999998</v>
      </c>
      <c r="C12" s="7">
        <v>0.72572999999999999</v>
      </c>
      <c r="D12" s="7">
        <v>-3.4320000000000002E-3</v>
      </c>
      <c r="E12" s="17">
        <v>5.2070000000000003E-4</v>
      </c>
    </row>
    <row r="13" spans="1:5" x14ac:dyDescent="0.2">
      <c r="A13" s="10" t="s">
        <v>31</v>
      </c>
      <c r="B13" s="11">
        <v>0.75114999999999998</v>
      </c>
      <c r="C13" s="11">
        <v>0.67568000000000006</v>
      </c>
      <c r="D13" s="11">
        <v>7.5469999999999997E-4</v>
      </c>
      <c r="E13" s="19">
        <v>0.52353090000000002</v>
      </c>
    </row>
  </sheetData>
  <mergeCells count="1">
    <mergeCell ref="A1:E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7"/>
  <sheetViews>
    <sheetView workbookViewId="0">
      <selection activeCell="A3" sqref="A3:E17"/>
    </sheetView>
  </sheetViews>
  <sheetFormatPr baseColWidth="10" defaultColWidth="10.83203125" defaultRowHeight="16" x14ac:dyDescent="0.2"/>
  <cols>
    <col min="1" max="1" width="26.83203125" style="13" customWidth="1"/>
    <col min="2" max="2" width="12.83203125" style="13" customWidth="1"/>
    <col min="3" max="3" width="14.5" style="13" customWidth="1"/>
    <col min="4" max="4" width="13.33203125" style="13" customWidth="1"/>
    <col min="5" max="5" width="13.83203125" style="13" customWidth="1"/>
    <col min="6" max="16384" width="10.83203125" style="13"/>
  </cols>
  <sheetData>
    <row r="1" spans="1:6" x14ac:dyDescent="0.2">
      <c r="A1" s="78" t="s">
        <v>304</v>
      </c>
      <c r="B1" s="78"/>
      <c r="C1" s="78"/>
      <c r="D1" s="78"/>
      <c r="E1" s="78"/>
      <c r="F1" s="78"/>
    </row>
    <row r="3" spans="1:6" ht="30" thickBot="1" x14ac:dyDescent="0.25">
      <c r="A3" s="3"/>
      <c r="B3" s="72" t="s">
        <v>38</v>
      </c>
      <c r="C3" s="72" t="s">
        <v>39</v>
      </c>
      <c r="D3" s="72" t="s">
        <v>40</v>
      </c>
      <c r="E3" s="71" t="s">
        <v>289</v>
      </c>
    </row>
    <row r="4" spans="1:6" ht="17" thickTop="1" x14ac:dyDescent="0.2">
      <c r="A4" s="6" t="s">
        <v>305</v>
      </c>
      <c r="B4" s="7">
        <v>0.47437000000000001</v>
      </c>
      <c r="C4" s="7">
        <v>0.31013000000000002</v>
      </c>
      <c r="D4" s="7">
        <v>1.6424E-3</v>
      </c>
      <c r="E4" s="17">
        <v>0.1175595</v>
      </c>
    </row>
    <row r="5" spans="1:6" x14ac:dyDescent="0.2">
      <c r="A5" s="6" t="s">
        <v>306</v>
      </c>
      <c r="B5" s="7">
        <v>3.2276100000000003</v>
      </c>
      <c r="C5" s="7">
        <v>3.6698799999999996</v>
      </c>
      <c r="D5" s="7">
        <v>-4.4228000000000002E-3</v>
      </c>
      <c r="E5" s="17">
        <v>0.13312199999999999</v>
      </c>
    </row>
    <row r="6" spans="1:6" x14ac:dyDescent="0.2">
      <c r="A6" s="6" t="s">
        <v>307</v>
      </c>
      <c r="B6" s="7">
        <v>0.24183999999999997</v>
      </c>
      <c r="C6" s="7">
        <v>0.17229</v>
      </c>
      <c r="D6" s="7">
        <v>6.9539999999999999E-4</v>
      </c>
      <c r="E6" s="17">
        <v>0.35940109999999997</v>
      </c>
    </row>
    <row r="7" spans="1:6" x14ac:dyDescent="0.2">
      <c r="A7" s="6" t="s">
        <v>308</v>
      </c>
      <c r="B7" s="7">
        <v>2.9206599999999998</v>
      </c>
      <c r="C7" s="7">
        <v>3.6871099999999997</v>
      </c>
      <c r="D7" s="7">
        <v>-7.6645000000000003E-3</v>
      </c>
      <c r="E7" s="17">
        <v>7.4063999999999996E-3</v>
      </c>
    </row>
    <row r="8" spans="1:6" x14ac:dyDescent="0.2">
      <c r="A8" s="6" t="s">
        <v>309</v>
      </c>
      <c r="B8" s="7">
        <v>3.1252900000000001</v>
      </c>
      <c r="C8" s="7">
        <v>4.2384599999999999</v>
      </c>
      <c r="D8" s="7">
        <v>-1.11317E-2</v>
      </c>
      <c r="E8" s="17">
        <v>2.063E-4</v>
      </c>
    </row>
    <row r="9" spans="1:6" x14ac:dyDescent="0.2">
      <c r="A9" s="6" t="s">
        <v>310</v>
      </c>
      <c r="B9" s="7">
        <v>34.843269999999997</v>
      </c>
      <c r="C9" s="7">
        <v>37.267400000000002</v>
      </c>
      <c r="D9" s="7">
        <v>-2.42413E-2</v>
      </c>
      <c r="E9" s="17">
        <v>1.8923E-3</v>
      </c>
    </row>
    <row r="10" spans="1:6" x14ac:dyDescent="0.2">
      <c r="A10" s="6" t="s">
        <v>311</v>
      </c>
      <c r="B10" s="7">
        <v>2.8648500000000001</v>
      </c>
      <c r="C10" s="7">
        <v>2.6877999999999997</v>
      </c>
      <c r="D10" s="7">
        <v>1.7704999999999999E-3</v>
      </c>
      <c r="E10" s="17">
        <v>0.51020889999999997</v>
      </c>
    </row>
    <row r="11" spans="1:6" x14ac:dyDescent="0.2">
      <c r="A11" s="6" t="s">
        <v>312</v>
      </c>
      <c r="B11" s="7">
        <v>6.7900699999999992</v>
      </c>
      <c r="C11" s="7">
        <v>4.9620999999999995</v>
      </c>
      <c r="D11" s="7">
        <v>1.8279699999999999E-2</v>
      </c>
      <c r="E11" s="17">
        <v>2.9699999999999999E-6</v>
      </c>
    </row>
    <row r="12" spans="1:6" x14ac:dyDescent="0.2">
      <c r="A12" s="6" t="s">
        <v>313</v>
      </c>
      <c r="B12" s="7">
        <v>0.75341999999999998</v>
      </c>
      <c r="C12" s="7">
        <v>0.87869999999999993</v>
      </c>
      <c r="D12" s="7">
        <v>-1.2528999999999999E-3</v>
      </c>
      <c r="E12" s="17">
        <v>0.38714999999999999</v>
      </c>
    </row>
    <row r="13" spans="1:6" x14ac:dyDescent="0.2">
      <c r="A13" s="6" t="s">
        <v>314</v>
      </c>
      <c r="B13" s="7">
        <v>0.90223999999999993</v>
      </c>
      <c r="C13" s="7">
        <v>0.7581</v>
      </c>
      <c r="D13" s="7">
        <v>1.4414E-3</v>
      </c>
      <c r="E13" s="17">
        <v>0.33557100000000001</v>
      </c>
    </row>
    <row r="14" spans="1:6" x14ac:dyDescent="0.2">
      <c r="A14" s="6" t="s">
        <v>315</v>
      </c>
      <c r="B14" s="7">
        <v>1.4975399999999999</v>
      </c>
      <c r="C14" s="7">
        <v>0.79255999999999993</v>
      </c>
      <c r="D14" s="7">
        <v>7.0498000000000002E-3</v>
      </c>
      <c r="E14" s="17">
        <v>9.7899999999999994E-5</v>
      </c>
    </row>
    <row r="15" spans="1:6" x14ac:dyDescent="0.2">
      <c r="A15" s="6" t="s">
        <v>316</v>
      </c>
      <c r="B15" s="7">
        <v>1.9068000000000001</v>
      </c>
      <c r="C15" s="7">
        <v>1.6368</v>
      </c>
      <c r="D15" s="7">
        <v>2.7000000000000001E-3</v>
      </c>
      <c r="E15" s="17">
        <v>0.21401129999999999</v>
      </c>
    </row>
    <row r="16" spans="1:6" x14ac:dyDescent="0.2">
      <c r="A16" s="6" t="s">
        <v>317</v>
      </c>
      <c r="B16" s="7">
        <v>1.46963</v>
      </c>
      <c r="C16" s="7">
        <v>1.5162</v>
      </c>
      <c r="D16" s="7">
        <v>-4.6559999999999999E-4</v>
      </c>
      <c r="E16" s="17">
        <v>0.81322740000000004</v>
      </c>
    </row>
    <row r="17" spans="1:5" x14ac:dyDescent="0.2">
      <c r="A17" s="10" t="s">
        <v>318</v>
      </c>
      <c r="B17" s="11">
        <v>14.70561</v>
      </c>
      <c r="C17" s="11">
        <v>10.85458</v>
      </c>
      <c r="D17" s="11">
        <v>3.8510299999999997E-2</v>
      </c>
      <c r="E17" s="19">
        <v>3.5300000000000001E-12</v>
      </c>
    </row>
  </sheetData>
  <mergeCells count="1">
    <mergeCell ref="A1:F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3"/>
  <sheetViews>
    <sheetView workbookViewId="0">
      <selection activeCell="A3" sqref="A3:E12"/>
    </sheetView>
  </sheetViews>
  <sheetFormatPr baseColWidth="10" defaultColWidth="10.83203125" defaultRowHeight="16" x14ac:dyDescent="0.2"/>
  <cols>
    <col min="1" max="1" width="27.83203125" style="13" customWidth="1"/>
    <col min="2" max="2" width="12.83203125" style="13" customWidth="1"/>
    <col min="3" max="3" width="14" style="13" customWidth="1"/>
    <col min="4" max="4" width="10.83203125" style="13"/>
    <col min="5" max="5" width="13.6640625" style="13" customWidth="1"/>
    <col min="6" max="16384" width="10.83203125" style="13"/>
  </cols>
  <sheetData>
    <row r="1" spans="1:5" x14ac:dyDescent="0.2">
      <c r="A1" s="78" t="s">
        <v>319</v>
      </c>
      <c r="B1" s="78"/>
      <c r="C1" s="78"/>
      <c r="D1" s="78"/>
      <c r="E1" s="78"/>
    </row>
    <row r="3" spans="1:5" ht="30" thickBot="1" x14ac:dyDescent="0.25">
      <c r="A3" s="3"/>
      <c r="B3" s="72" t="s">
        <v>38</v>
      </c>
      <c r="C3" s="72" t="s">
        <v>39</v>
      </c>
      <c r="D3" s="72" t="s">
        <v>40</v>
      </c>
      <c r="E3" s="71" t="s">
        <v>289</v>
      </c>
    </row>
    <row r="4" spans="1:5" ht="17" thickTop="1" x14ac:dyDescent="0.2">
      <c r="A4" s="18" t="s">
        <v>320</v>
      </c>
      <c r="B4" s="7">
        <v>43.901630000000004</v>
      </c>
      <c r="C4" s="7">
        <v>45.446690000000004</v>
      </c>
      <c r="D4" s="7">
        <v>-1.54506E-2</v>
      </c>
      <c r="E4" s="47">
        <v>0.14468919999999999</v>
      </c>
    </row>
    <row r="5" spans="1:5" x14ac:dyDescent="0.2">
      <c r="A5" s="18" t="s">
        <v>321</v>
      </c>
      <c r="B5" s="7">
        <v>21.302760000000003</v>
      </c>
      <c r="C5" s="7">
        <v>20.403460000000003</v>
      </c>
      <c r="D5" s="7">
        <v>8.9929999999999993E-3</v>
      </c>
      <c r="E5" s="47">
        <v>0.3001143</v>
      </c>
    </row>
    <row r="6" spans="1:5" x14ac:dyDescent="0.2">
      <c r="A6" s="18" t="s">
        <v>322</v>
      </c>
      <c r="B6" s="7">
        <v>11.930870000000001</v>
      </c>
      <c r="C6" s="7">
        <v>11.95965</v>
      </c>
      <c r="D6" s="7">
        <v>-2.878E-4</v>
      </c>
      <c r="E6" s="47">
        <v>0.96679219999999999</v>
      </c>
    </row>
    <row r="7" spans="1:5" x14ac:dyDescent="0.2">
      <c r="A7" s="18" t="s">
        <v>323</v>
      </c>
      <c r="B7" s="7">
        <v>16.483879999999999</v>
      </c>
      <c r="C7" s="7">
        <v>16.282420000000002</v>
      </c>
      <c r="D7" s="7">
        <v>2.0146000000000001E-3</v>
      </c>
      <c r="E7" s="47">
        <v>0.79860330000000002</v>
      </c>
    </row>
    <row r="8" spans="1:5" ht="29" x14ac:dyDescent="0.2">
      <c r="A8" s="18" t="s">
        <v>324</v>
      </c>
      <c r="B8" s="7">
        <v>9.2057200000000012</v>
      </c>
      <c r="C8" s="7">
        <v>6.3112399999999997</v>
      </c>
      <c r="D8" s="7">
        <v>2.89448E-2</v>
      </c>
      <c r="E8" s="47">
        <v>6.8199999999999999E-7</v>
      </c>
    </row>
    <row r="9" spans="1:5" x14ac:dyDescent="0.2">
      <c r="A9" s="18" t="s">
        <v>325</v>
      </c>
      <c r="B9" s="7">
        <v>11.532069999999999</v>
      </c>
      <c r="C9" s="7">
        <v>10.288179999999999</v>
      </c>
      <c r="D9" s="7">
        <v>1.2438899999999999E-2</v>
      </c>
      <c r="E9" s="47">
        <v>6.2986899999999998E-2</v>
      </c>
    </row>
    <row r="10" spans="1:5" x14ac:dyDescent="0.2">
      <c r="A10" s="18" t="s">
        <v>326</v>
      </c>
      <c r="B10" s="7">
        <v>5.6164800000000001</v>
      </c>
      <c r="C10" s="7">
        <v>3.3141200000000004</v>
      </c>
      <c r="D10" s="7">
        <v>2.3023600000000002E-2</v>
      </c>
      <c r="E10" s="47">
        <v>4.01E-7</v>
      </c>
    </row>
    <row r="11" spans="1:5" x14ac:dyDescent="0.2">
      <c r="A11" s="18" t="s">
        <v>327</v>
      </c>
      <c r="B11" s="7">
        <v>7.3446300000000004</v>
      </c>
      <c r="C11" s="7">
        <v>6.5706100000000003</v>
      </c>
      <c r="D11" s="7">
        <v>7.7403000000000003E-3</v>
      </c>
      <c r="E11" s="47">
        <v>0.15637980000000001</v>
      </c>
    </row>
    <row r="12" spans="1:5" ht="29" x14ac:dyDescent="0.2">
      <c r="A12" s="45" t="s">
        <v>328</v>
      </c>
      <c r="B12" s="11">
        <v>1.3625800000000001</v>
      </c>
      <c r="C12" s="11">
        <v>0.69163999999999992</v>
      </c>
      <c r="D12" s="11">
        <v>6.7093999999999999E-3</v>
      </c>
      <c r="E12" s="48">
        <v>2.7439999999999999E-3</v>
      </c>
    </row>
    <row r="13" spans="1:5" x14ac:dyDescent="0.2">
      <c r="A13" s="46"/>
      <c r="B13" s="46"/>
      <c r="C13" s="46"/>
      <c r="D13" s="46"/>
      <c r="E13" s="46"/>
    </row>
  </sheetData>
  <mergeCells count="1">
    <mergeCell ref="A1:E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4"/>
  <sheetViews>
    <sheetView workbookViewId="0">
      <selection activeCell="A3" sqref="A3:E14"/>
    </sheetView>
  </sheetViews>
  <sheetFormatPr baseColWidth="10" defaultColWidth="10.83203125" defaultRowHeight="16" x14ac:dyDescent="0.2"/>
  <cols>
    <col min="1" max="1" width="29.33203125" style="13" customWidth="1"/>
    <col min="2" max="2" width="10.83203125" style="13"/>
    <col min="3" max="3" width="14.5" style="13" customWidth="1"/>
    <col min="4" max="4" width="10.83203125" style="13"/>
    <col min="5" max="5" width="14" style="13" customWidth="1"/>
    <col min="6" max="16384" width="10.83203125" style="13"/>
  </cols>
  <sheetData>
    <row r="1" spans="1:5" x14ac:dyDescent="0.2">
      <c r="A1" s="80" t="s">
        <v>329</v>
      </c>
      <c r="B1" s="80"/>
      <c r="C1" s="80"/>
      <c r="D1" s="80"/>
      <c r="E1" s="36"/>
    </row>
    <row r="2" spans="1:5" x14ac:dyDescent="0.2">
      <c r="A2" s="57"/>
      <c r="B2" s="57"/>
      <c r="C2" s="57"/>
      <c r="D2" s="57"/>
      <c r="E2" s="57"/>
    </row>
    <row r="3" spans="1:5" ht="30" thickBot="1" x14ac:dyDescent="0.25">
      <c r="A3" s="3"/>
      <c r="B3" s="72" t="s">
        <v>38</v>
      </c>
      <c r="C3" s="72" t="s">
        <v>39</v>
      </c>
      <c r="D3" s="72" t="s">
        <v>40</v>
      </c>
      <c r="E3" s="71" t="s">
        <v>289</v>
      </c>
    </row>
    <row r="4" spans="1:5" ht="30" thickTop="1" x14ac:dyDescent="0.2">
      <c r="A4" s="41" t="s">
        <v>330</v>
      </c>
      <c r="B4" s="49"/>
      <c r="C4" s="49"/>
      <c r="D4" s="49"/>
      <c r="E4" s="50"/>
    </row>
    <row r="5" spans="1:5" x14ac:dyDescent="0.2">
      <c r="A5" s="18" t="s">
        <v>331</v>
      </c>
      <c r="B5" s="7">
        <v>3.4700150000000001</v>
      </c>
      <c r="C5" s="7">
        <v>3.305482</v>
      </c>
      <c r="D5" s="7">
        <v>0.16453309999999999</v>
      </c>
      <c r="E5" s="17">
        <v>2.1285000000000002E-3</v>
      </c>
    </row>
    <row r="6" spans="1:5" x14ac:dyDescent="0.2">
      <c r="A6" s="18" t="s">
        <v>332</v>
      </c>
      <c r="B6" s="7">
        <v>3.1008279999999999</v>
      </c>
      <c r="C6" s="7">
        <v>2.9105430000000001</v>
      </c>
      <c r="D6" s="7">
        <v>0.1902848</v>
      </c>
      <c r="E6" s="17">
        <v>8.8719999999999999E-4</v>
      </c>
    </row>
    <row r="7" spans="1:5" x14ac:dyDescent="0.2">
      <c r="A7" s="18" t="s">
        <v>333</v>
      </c>
      <c r="B7" s="7">
        <v>6.6338650000000001</v>
      </c>
      <c r="C7" s="7">
        <v>5.9877200000000004</v>
      </c>
      <c r="D7" s="7">
        <v>0.64614499999999997</v>
      </c>
      <c r="E7" s="17">
        <v>2.8300000000000001E-16</v>
      </c>
    </row>
    <row r="8" spans="1:5" x14ac:dyDescent="0.2">
      <c r="A8" s="18"/>
      <c r="B8" s="7"/>
      <c r="C8" s="7"/>
      <c r="D8" s="7"/>
      <c r="E8" s="17"/>
    </row>
    <row r="9" spans="1:5" x14ac:dyDescent="0.2">
      <c r="A9" s="41" t="s">
        <v>334</v>
      </c>
      <c r="B9" s="7"/>
      <c r="C9" s="7"/>
      <c r="D9" s="7"/>
      <c r="E9" s="17"/>
    </row>
    <row r="10" spans="1:5" x14ac:dyDescent="0.2">
      <c r="A10" s="18" t="s">
        <v>335</v>
      </c>
      <c r="B10" s="7">
        <v>4.397519</v>
      </c>
      <c r="C10" s="7">
        <v>3.742416</v>
      </c>
      <c r="D10" s="7">
        <v>0.65510299999999999</v>
      </c>
      <c r="E10" s="17">
        <v>4.51E-13</v>
      </c>
    </row>
    <row r="11" spans="1:5" x14ac:dyDescent="0.2">
      <c r="A11" s="18" t="s">
        <v>336</v>
      </c>
      <c r="B11" s="7">
        <v>2.4187829999999999</v>
      </c>
      <c r="C11" s="7">
        <v>2.7823310000000001</v>
      </c>
      <c r="D11" s="7">
        <v>-0.36354779999999998</v>
      </c>
      <c r="E11" s="17">
        <v>1.7399999999999999E-5</v>
      </c>
    </row>
    <row r="12" spans="1:5" x14ac:dyDescent="0.2">
      <c r="A12" s="18" t="s">
        <v>337</v>
      </c>
      <c r="B12" s="7">
        <v>0.62226820000000005</v>
      </c>
      <c r="C12" s="7">
        <v>0.59393289999999999</v>
      </c>
      <c r="D12" s="7">
        <v>2.8335200000000001E-2</v>
      </c>
      <c r="E12" s="17">
        <v>0.57117340000000005</v>
      </c>
    </row>
    <row r="13" spans="1:5" x14ac:dyDescent="0.2">
      <c r="A13" s="18" t="s">
        <v>338</v>
      </c>
      <c r="B13" s="7">
        <v>0.39958650000000001</v>
      </c>
      <c r="C13" s="7">
        <v>0.46460879999999999</v>
      </c>
      <c r="D13" s="7">
        <v>-6.5022300000000005E-2</v>
      </c>
      <c r="E13" s="17">
        <v>9.6046800000000002E-2</v>
      </c>
    </row>
    <row r="14" spans="1:5" x14ac:dyDescent="0.2">
      <c r="A14" s="45" t="s">
        <v>33</v>
      </c>
      <c r="B14" s="11">
        <v>6.0206730000000004</v>
      </c>
      <c r="C14" s="11">
        <v>6.0622670000000003</v>
      </c>
      <c r="D14" s="11">
        <v>-4.15938E-2</v>
      </c>
      <c r="E14" s="19">
        <v>0.4871355</v>
      </c>
    </row>
  </sheetData>
  <mergeCells count="1">
    <mergeCell ref="A1:D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>
      <selection activeCell="B1" sqref="B1"/>
    </sheetView>
  </sheetViews>
  <sheetFormatPr baseColWidth="10" defaultColWidth="10.83203125" defaultRowHeight="16" x14ac:dyDescent="0.2"/>
  <cols>
    <col min="1" max="1" width="21.1640625" style="20" customWidth="1"/>
    <col min="2" max="2" width="15.6640625" style="20" customWidth="1"/>
    <col min="3" max="3" width="14.1640625" style="20" customWidth="1"/>
    <col min="4" max="5" width="10.83203125" style="20"/>
    <col min="6" max="6" width="9.6640625" style="20" customWidth="1"/>
    <col min="7" max="16384" width="10.83203125" style="20"/>
  </cols>
  <sheetData>
    <row r="1" spans="1:6" x14ac:dyDescent="0.2">
      <c r="A1" s="2" t="s">
        <v>0</v>
      </c>
    </row>
    <row r="3" spans="1:6" ht="44" thickBot="1" x14ac:dyDescent="0.25">
      <c r="A3" s="21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3" t="s">
        <v>6</v>
      </c>
    </row>
    <row r="4" spans="1:6" ht="17" thickTop="1" x14ac:dyDescent="0.2">
      <c r="A4" s="24" t="s">
        <v>7</v>
      </c>
      <c r="B4" s="25" t="s">
        <v>8</v>
      </c>
      <c r="C4" s="25">
        <v>410</v>
      </c>
      <c r="D4" s="26">
        <f>C4/$C$16*100</f>
        <v>7.0073491710818665</v>
      </c>
      <c r="E4" s="74">
        <f>SUM(C4:C13)</f>
        <v>3771</v>
      </c>
      <c r="F4" s="75">
        <f>E4/C16*100</f>
        <v>64.450521278413945</v>
      </c>
    </row>
    <row r="5" spans="1:6" x14ac:dyDescent="0.2">
      <c r="A5" s="24" t="s">
        <v>9</v>
      </c>
      <c r="B5" s="25" t="s">
        <v>8</v>
      </c>
      <c r="C5" s="25">
        <v>301</v>
      </c>
      <c r="D5" s="26">
        <f t="shared" ref="D5:D15" si="0">C5/$C$16*100</f>
        <v>5.1444197573064434</v>
      </c>
      <c r="E5" s="74"/>
      <c r="F5" s="75"/>
    </row>
    <row r="6" spans="1:6" x14ac:dyDescent="0.2">
      <c r="A6" s="24" t="s">
        <v>10</v>
      </c>
      <c r="B6" s="25" t="s">
        <v>8</v>
      </c>
      <c r="C6" s="25">
        <v>387</v>
      </c>
      <c r="D6" s="26">
        <f t="shared" si="0"/>
        <v>6.6142539736797126</v>
      </c>
      <c r="E6" s="74"/>
      <c r="F6" s="75"/>
    </row>
    <row r="7" spans="1:6" x14ac:dyDescent="0.2">
      <c r="A7" s="24" t="s">
        <v>11</v>
      </c>
      <c r="B7" s="25" t="s">
        <v>8</v>
      </c>
      <c r="C7" s="67">
        <v>1162</v>
      </c>
      <c r="D7" s="26">
        <f t="shared" si="0"/>
        <v>19.859853016578363</v>
      </c>
      <c r="E7" s="74"/>
      <c r="F7" s="75"/>
    </row>
    <row r="8" spans="1:6" x14ac:dyDescent="0.2">
      <c r="A8" s="24" t="s">
        <v>12</v>
      </c>
      <c r="B8" s="25" t="s">
        <v>8</v>
      </c>
      <c r="C8" s="25">
        <v>400</v>
      </c>
      <c r="D8" s="26">
        <f t="shared" si="0"/>
        <v>6.8364382156896264</v>
      </c>
      <c r="E8" s="74"/>
      <c r="F8" s="75"/>
    </row>
    <row r="9" spans="1:6" x14ac:dyDescent="0.2">
      <c r="A9" s="24" t="s">
        <v>13</v>
      </c>
      <c r="B9" s="25" t="s">
        <v>8</v>
      </c>
      <c r="C9" s="25">
        <v>79</v>
      </c>
      <c r="D9" s="26">
        <f t="shared" si="0"/>
        <v>1.3501965475987012</v>
      </c>
      <c r="E9" s="74"/>
      <c r="F9" s="75"/>
    </row>
    <row r="10" spans="1:6" x14ac:dyDescent="0.2">
      <c r="A10" s="24" t="s">
        <v>14</v>
      </c>
      <c r="B10" s="25" t="s">
        <v>8</v>
      </c>
      <c r="C10" s="25">
        <v>213</v>
      </c>
      <c r="D10" s="26">
        <f t="shared" si="0"/>
        <v>3.6404033498547252</v>
      </c>
      <c r="E10" s="74"/>
      <c r="F10" s="75"/>
    </row>
    <row r="11" spans="1:6" x14ac:dyDescent="0.2">
      <c r="A11" s="24" t="s">
        <v>15</v>
      </c>
      <c r="B11" s="25" t="s">
        <v>8</v>
      </c>
      <c r="C11" s="25">
        <v>305</v>
      </c>
      <c r="D11" s="26">
        <f t="shared" si="0"/>
        <v>5.2127841394633396</v>
      </c>
      <c r="E11" s="74"/>
      <c r="F11" s="75"/>
    </row>
    <row r="12" spans="1:6" x14ac:dyDescent="0.2">
      <c r="A12" s="24" t="s">
        <v>16</v>
      </c>
      <c r="B12" s="25" t="s">
        <v>8</v>
      </c>
      <c r="C12" s="25">
        <v>437</v>
      </c>
      <c r="D12" s="26">
        <f t="shared" si="0"/>
        <v>7.4688087506409166</v>
      </c>
      <c r="E12" s="74"/>
      <c r="F12" s="75"/>
    </row>
    <row r="13" spans="1:6" x14ac:dyDescent="0.2">
      <c r="A13" s="24" t="s">
        <v>17</v>
      </c>
      <c r="B13" s="25" t="s">
        <v>8</v>
      </c>
      <c r="C13" s="25">
        <v>77</v>
      </c>
      <c r="D13" s="26">
        <f t="shared" si="0"/>
        <v>1.3160143565202529</v>
      </c>
      <c r="E13" s="74"/>
      <c r="F13" s="75"/>
    </row>
    <row r="14" spans="1:6" x14ac:dyDescent="0.2">
      <c r="A14" s="27" t="s">
        <v>18</v>
      </c>
      <c r="B14" s="28" t="s">
        <v>19</v>
      </c>
      <c r="C14" s="28">
        <v>927</v>
      </c>
      <c r="D14" s="29">
        <f t="shared" si="0"/>
        <v>15.843445564860708</v>
      </c>
      <c r="E14" s="76">
        <f>SUM(C14:C15)</f>
        <v>2080</v>
      </c>
      <c r="F14" s="77">
        <f>E14/C16*100</f>
        <v>35.549478721586055</v>
      </c>
    </row>
    <row r="15" spans="1:6" x14ac:dyDescent="0.2">
      <c r="A15" s="27" t="s">
        <v>20</v>
      </c>
      <c r="B15" s="28" t="s">
        <v>19</v>
      </c>
      <c r="C15" s="68">
        <v>1153</v>
      </c>
      <c r="D15" s="29">
        <f t="shared" si="0"/>
        <v>19.706033156725347</v>
      </c>
      <c r="E15" s="76"/>
      <c r="F15" s="77"/>
    </row>
    <row r="16" spans="1:6" x14ac:dyDescent="0.2">
      <c r="A16" s="10"/>
      <c r="B16" s="30"/>
      <c r="C16" s="69">
        <v>5851</v>
      </c>
      <c r="D16" s="11">
        <f>SUM(D4:D15)</f>
        <v>100</v>
      </c>
      <c r="E16" s="30"/>
      <c r="F16" s="31"/>
    </row>
  </sheetData>
  <mergeCells count="4">
    <mergeCell ref="E4:E13"/>
    <mergeCell ref="F4:F13"/>
    <mergeCell ref="E14:E15"/>
    <mergeCell ref="F14:F15"/>
  </mergeCells>
  <phoneticPr fontId="13" type="noConversion"/>
  <pageMargins left="0.75" right="0.75" top="1" bottom="1" header="0.5" footer="0.5"/>
  <pageSetup orientation="portrait" horizontalDpi="4294967292" verticalDpi="4294967292"/>
  <ignoredErrors>
    <ignoredError sqref="E4:E15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57"/>
  <sheetViews>
    <sheetView topLeftCell="A33" workbookViewId="0">
      <selection activeCell="A32" sqref="A32:E50"/>
    </sheetView>
  </sheetViews>
  <sheetFormatPr baseColWidth="10" defaultColWidth="10.83203125" defaultRowHeight="16" x14ac:dyDescent="0.2"/>
  <cols>
    <col min="1" max="1" width="34.83203125" style="13" customWidth="1"/>
    <col min="2" max="2" width="13.1640625" style="13" customWidth="1"/>
    <col min="3" max="3" width="14" style="13" customWidth="1"/>
    <col min="4" max="4" width="10.83203125" style="13"/>
    <col min="5" max="5" width="14.1640625" style="13" customWidth="1"/>
    <col min="6" max="16384" width="10.83203125" style="13"/>
  </cols>
  <sheetData>
    <row r="1" spans="1:6" x14ac:dyDescent="0.2">
      <c r="A1" s="78" t="s">
        <v>339</v>
      </c>
      <c r="B1" s="78"/>
      <c r="C1" s="78"/>
      <c r="D1" s="78"/>
      <c r="E1" s="78"/>
    </row>
    <row r="3" spans="1:6" ht="30" thickBot="1" x14ac:dyDescent="0.25">
      <c r="A3" s="3"/>
      <c r="B3" s="72" t="s">
        <v>38</v>
      </c>
      <c r="C3" s="72" t="s">
        <v>39</v>
      </c>
      <c r="D3" s="72" t="s">
        <v>40</v>
      </c>
      <c r="E3" s="71" t="s">
        <v>289</v>
      </c>
      <c r="F3" s="46"/>
    </row>
    <row r="4" spans="1:6" ht="17" thickTop="1" x14ac:dyDescent="0.2">
      <c r="A4" s="41" t="s">
        <v>340</v>
      </c>
      <c r="B4" s="49"/>
      <c r="C4" s="49"/>
      <c r="D4" s="49"/>
      <c r="E4" s="50"/>
      <c r="F4" s="46"/>
    </row>
    <row r="5" spans="1:6" x14ac:dyDescent="0.2">
      <c r="A5" s="18" t="s">
        <v>341</v>
      </c>
      <c r="B5" s="7">
        <v>31.036589999999997</v>
      </c>
      <c r="C5" s="7">
        <v>31.24324</v>
      </c>
      <c r="D5" s="7">
        <v>-2.0666E-3</v>
      </c>
      <c r="E5" s="8">
        <v>0.87801240000000003</v>
      </c>
      <c r="F5" s="46"/>
    </row>
    <row r="6" spans="1:6" x14ac:dyDescent="0.2">
      <c r="A6" s="18" t="s">
        <v>342</v>
      </c>
      <c r="B6" s="7">
        <v>29.298780000000001</v>
      </c>
      <c r="C6" s="7">
        <v>38.270270000000004</v>
      </c>
      <c r="D6" s="7">
        <v>-8.97149E-2</v>
      </c>
      <c r="E6" s="8">
        <v>4.1599999999999997E-11</v>
      </c>
      <c r="F6" s="46"/>
    </row>
    <row r="7" spans="1:6" x14ac:dyDescent="0.2">
      <c r="A7" s="18" t="s">
        <v>343</v>
      </c>
      <c r="B7" s="7">
        <v>68.810980000000001</v>
      </c>
      <c r="C7" s="7">
        <v>65.297300000000007</v>
      </c>
      <c r="D7" s="7">
        <v>3.5136800000000003E-2</v>
      </c>
      <c r="E7" s="8">
        <v>9.8460000000000006E-3</v>
      </c>
      <c r="F7" s="46"/>
    </row>
    <row r="8" spans="1:6" x14ac:dyDescent="0.2">
      <c r="A8" s="18" t="s">
        <v>344</v>
      </c>
      <c r="B8" s="7">
        <v>38.75</v>
      </c>
      <c r="C8" s="7">
        <v>33.945950000000003</v>
      </c>
      <c r="D8" s="7">
        <v>4.80405E-2</v>
      </c>
      <c r="E8" s="8">
        <v>6.1950000000000004E-4</v>
      </c>
      <c r="F8" s="46"/>
    </row>
    <row r="9" spans="1:6" x14ac:dyDescent="0.2">
      <c r="A9" s="18" t="s">
        <v>345</v>
      </c>
      <c r="B9" s="7">
        <v>19.054880000000001</v>
      </c>
      <c r="C9" s="7">
        <v>22.48649</v>
      </c>
      <c r="D9" s="7">
        <v>-3.4316100000000002E-2</v>
      </c>
      <c r="E9" s="8">
        <v>3.3344999999999998E-3</v>
      </c>
      <c r="F9" s="46"/>
    </row>
    <row r="10" spans="1:6" x14ac:dyDescent="0.2">
      <c r="A10" s="18" t="s">
        <v>346</v>
      </c>
      <c r="B10" s="7">
        <v>51.981710000000007</v>
      </c>
      <c r="C10" s="7">
        <v>49.67568</v>
      </c>
      <c r="D10" s="7">
        <v>2.3060299999999999E-2</v>
      </c>
      <c r="E10" s="8">
        <v>0.11264109999999999</v>
      </c>
      <c r="F10" s="46"/>
    </row>
    <row r="11" spans="1:6" x14ac:dyDescent="0.2">
      <c r="A11" s="18" t="s">
        <v>347</v>
      </c>
      <c r="B11" s="7">
        <v>7.7743900000000004</v>
      </c>
      <c r="C11" s="7">
        <v>9.1351399999999998</v>
      </c>
      <c r="D11" s="7">
        <v>-1.36074E-2</v>
      </c>
      <c r="E11" s="8">
        <v>8.9237200000000003E-2</v>
      </c>
      <c r="F11" s="46"/>
    </row>
    <row r="12" spans="1:6" x14ac:dyDescent="0.2">
      <c r="A12" s="18" t="s">
        <v>348</v>
      </c>
      <c r="B12" s="7">
        <v>37.591459999999998</v>
      </c>
      <c r="C12" s="7">
        <v>38.648650000000004</v>
      </c>
      <c r="D12" s="7">
        <v>-1.05719E-2</v>
      </c>
      <c r="E12" s="8">
        <v>0.45384449999999998</v>
      </c>
      <c r="F12" s="46"/>
    </row>
    <row r="13" spans="1:6" x14ac:dyDescent="0.2">
      <c r="A13" s="18" t="s">
        <v>349</v>
      </c>
      <c r="B13" s="7">
        <v>44.146340000000002</v>
      </c>
      <c r="C13" s="7">
        <v>45.45946</v>
      </c>
      <c r="D13" s="7">
        <v>-1.3131200000000001E-2</v>
      </c>
      <c r="E13" s="8">
        <v>0.36370980000000003</v>
      </c>
      <c r="F13" s="46"/>
    </row>
    <row r="14" spans="1:6" x14ac:dyDescent="0.2">
      <c r="A14" s="18" t="s">
        <v>350</v>
      </c>
      <c r="B14" s="7">
        <v>14.329269999999999</v>
      </c>
      <c r="C14" s="7">
        <v>10.05405</v>
      </c>
      <c r="D14" s="7">
        <v>4.2752100000000001E-2</v>
      </c>
      <c r="E14" s="8">
        <v>1.0499999999999999E-5</v>
      </c>
      <c r="F14" s="46"/>
    </row>
    <row r="15" spans="1:6" x14ac:dyDescent="0.2">
      <c r="A15" s="18" t="s">
        <v>351</v>
      </c>
      <c r="B15" s="7">
        <v>14.390240000000002</v>
      </c>
      <c r="C15" s="7">
        <v>11.40541</v>
      </c>
      <c r="D15" s="7">
        <v>2.9848400000000001E-2</v>
      </c>
      <c r="E15" s="8">
        <v>2.5081000000000001E-3</v>
      </c>
      <c r="F15" s="46"/>
    </row>
    <row r="16" spans="1:6" x14ac:dyDescent="0.2">
      <c r="A16" s="18" t="s">
        <v>352</v>
      </c>
      <c r="B16" s="7">
        <v>14.207320000000001</v>
      </c>
      <c r="C16" s="7">
        <v>13.24324</v>
      </c>
      <c r="D16" s="7">
        <v>9.6407000000000003E-3</v>
      </c>
      <c r="E16" s="8">
        <v>0.33734740000000002</v>
      </c>
      <c r="F16" s="46"/>
    </row>
    <row r="17" spans="1:6" x14ac:dyDescent="0.2">
      <c r="A17" s="18" t="s">
        <v>353</v>
      </c>
      <c r="B17" s="7">
        <v>13.048779999999999</v>
      </c>
      <c r="C17" s="7">
        <v>16.7027</v>
      </c>
      <c r="D17" s="7">
        <v>-3.6539200000000001E-2</v>
      </c>
      <c r="E17" s="8">
        <v>3.3809999999999998E-4</v>
      </c>
      <c r="F17" s="46"/>
    </row>
    <row r="18" spans="1:6" x14ac:dyDescent="0.2">
      <c r="A18" s="18" t="s">
        <v>354</v>
      </c>
      <c r="B18" s="7">
        <v>26.920729999999999</v>
      </c>
      <c r="C18" s="7">
        <v>23.78378</v>
      </c>
      <c r="D18" s="7">
        <v>3.1369500000000002E-2</v>
      </c>
      <c r="E18" s="8">
        <v>1.3652900000000001E-2</v>
      </c>
      <c r="F18" s="46"/>
    </row>
    <row r="19" spans="1:6" x14ac:dyDescent="0.2">
      <c r="A19" s="18"/>
      <c r="B19" s="7"/>
      <c r="C19" s="7"/>
      <c r="D19" s="7"/>
      <c r="E19" s="8"/>
      <c r="F19" s="46"/>
    </row>
    <row r="20" spans="1:6" ht="29" x14ac:dyDescent="0.2">
      <c r="A20" s="41" t="s">
        <v>355</v>
      </c>
      <c r="B20" s="7"/>
      <c r="C20" s="7"/>
      <c r="D20" s="7"/>
      <c r="E20" s="8"/>
      <c r="F20" s="46"/>
    </row>
    <row r="21" spans="1:6" x14ac:dyDescent="0.2">
      <c r="A21" s="18" t="s">
        <v>356</v>
      </c>
      <c r="B21" s="7">
        <v>30.304880000000001</v>
      </c>
      <c r="C21" s="7">
        <v>27.945950000000003</v>
      </c>
      <c r="D21" s="7">
        <v>2.3589300000000001E-2</v>
      </c>
      <c r="E21" s="8">
        <v>7.5135300000000002E-2</v>
      </c>
      <c r="F21" s="46"/>
    </row>
    <row r="22" spans="1:6" x14ac:dyDescent="0.2">
      <c r="A22" s="18" t="s">
        <v>357</v>
      </c>
      <c r="B22" s="7">
        <v>26.920729999999999</v>
      </c>
      <c r="C22" s="7">
        <v>20.43243</v>
      </c>
      <c r="D22" s="7">
        <v>6.4882999999999996E-2</v>
      </c>
      <c r="E22" s="8">
        <v>2.1199999999999999E-7</v>
      </c>
      <c r="F22" s="46"/>
    </row>
    <row r="23" spans="1:6" x14ac:dyDescent="0.2">
      <c r="A23" s="18" t="s">
        <v>358</v>
      </c>
      <c r="B23" s="7">
        <v>14.7561</v>
      </c>
      <c r="C23" s="7">
        <v>6.3243200000000002</v>
      </c>
      <c r="D23" s="7">
        <v>8.4317699999999995E-2</v>
      </c>
      <c r="E23" s="8">
        <v>1.42E-19</v>
      </c>
      <c r="F23" s="46"/>
    </row>
    <row r="24" spans="1:6" x14ac:dyDescent="0.2">
      <c r="A24" s="18" t="s">
        <v>359</v>
      </c>
      <c r="B24" s="7">
        <v>29.78659</v>
      </c>
      <c r="C24" s="7">
        <v>24.7027</v>
      </c>
      <c r="D24" s="7">
        <v>5.0838800000000003E-2</v>
      </c>
      <c r="E24" s="8">
        <v>9.7E-5</v>
      </c>
      <c r="F24" s="46"/>
    </row>
    <row r="25" spans="1:6" x14ac:dyDescent="0.2">
      <c r="A25" s="18" t="s">
        <v>360</v>
      </c>
      <c r="B25" s="7">
        <v>70.853659999999991</v>
      </c>
      <c r="C25" s="7">
        <v>70.594589999999997</v>
      </c>
      <c r="D25" s="7">
        <v>2.5906000000000002E-3</v>
      </c>
      <c r="E25" s="8">
        <v>0.84474139999999998</v>
      </c>
      <c r="F25" s="46"/>
    </row>
    <row r="26" spans="1:6" x14ac:dyDescent="0.2">
      <c r="A26" s="18" t="s">
        <v>361</v>
      </c>
      <c r="B26" s="7">
        <v>20.51829</v>
      </c>
      <c r="C26" s="7">
        <v>16</v>
      </c>
      <c r="D26" s="7">
        <v>4.5182899999999998E-2</v>
      </c>
      <c r="E26" s="8">
        <v>7.1199999999999996E-5</v>
      </c>
      <c r="F26" s="46"/>
    </row>
    <row r="27" spans="1:6" x14ac:dyDescent="0.2">
      <c r="A27" s="18" t="s">
        <v>362</v>
      </c>
      <c r="B27" s="7">
        <v>18.23171</v>
      </c>
      <c r="C27" s="7">
        <v>12.97297</v>
      </c>
      <c r="D27" s="7">
        <v>5.2587299999999997E-2</v>
      </c>
      <c r="E27" s="8">
        <v>9.7399999999999991E-7</v>
      </c>
      <c r="F27" s="46"/>
    </row>
    <row r="28" spans="1:6" x14ac:dyDescent="0.2">
      <c r="A28" s="18" t="s">
        <v>363</v>
      </c>
      <c r="B28" s="7">
        <v>24.573170000000001</v>
      </c>
      <c r="C28" s="7">
        <v>17.78378</v>
      </c>
      <c r="D28" s="7">
        <v>6.7893899999999993E-2</v>
      </c>
      <c r="E28" s="8">
        <v>1.77E-8</v>
      </c>
      <c r="F28" s="46"/>
    </row>
    <row r="29" spans="1:6" x14ac:dyDescent="0.2">
      <c r="A29" s="18" t="s">
        <v>364</v>
      </c>
      <c r="B29" s="7">
        <v>15.182930000000001</v>
      </c>
      <c r="C29" s="7">
        <v>11.02703</v>
      </c>
      <c r="D29" s="7">
        <v>4.1558999999999999E-2</v>
      </c>
      <c r="E29" s="8">
        <v>3.1600000000000002E-5</v>
      </c>
      <c r="F29" s="46"/>
    </row>
    <row r="30" spans="1:6" x14ac:dyDescent="0.2">
      <c r="A30" s="18" t="s">
        <v>365</v>
      </c>
      <c r="B30" s="7">
        <v>16.7378</v>
      </c>
      <c r="C30" s="7">
        <v>13.51351</v>
      </c>
      <c r="D30" s="7">
        <v>3.2242899999999998E-2</v>
      </c>
      <c r="E30" s="8">
        <v>2.2228E-3</v>
      </c>
      <c r="F30" s="46"/>
    </row>
    <row r="31" spans="1:6" x14ac:dyDescent="0.2">
      <c r="A31" s="18"/>
      <c r="B31" s="7"/>
      <c r="C31" s="7"/>
      <c r="D31" s="7"/>
      <c r="E31" s="8"/>
      <c r="F31" s="46"/>
    </row>
    <row r="32" spans="1:6" ht="29" x14ac:dyDescent="0.2">
      <c r="A32" s="41" t="s">
        <v>366</v>
      </c>
      <c r="B32" s="7"/>
      <c r="C32" s="7"/>
      <c r="D32" s="7"/>
      <c r="E32" s="8"/>
      <c r="F32" s="46"/>
    </row>
    <row r="33" spans="1:6" x14ac:dyDescent="0.2">
      <c r="A33" s="42" t="s">
        <v>367</v>
      </c>
      <c r="B33" s="43">
        <v>25.243900000000004</v>
      </c>
      <c r="C33" s="43">
        <v>31.94595</v>
      </c>
      <c r="D33" s="43">
        <v>-6.7020399999999994E-2</v>
      </c>
      <c r="E33" s="52">
        <v>2.4900000000000002E-7</v>
      </c>
      <c r="F33" s="46"/>
    </row>
    <row r="34" spans="1:6" x14ac:dyDescent="0.2">
      <c r="A34" s="42" t="s">
        <v>368</v>
      </c>
      <c r="B34" s="43">
        <v>40.7622</v>
      </c>
      <c r="C34" s="43">
        <v>32.37838</v>
      </c>
      <c r="D34" s="43">
        <v>8.3838200000000002E-2</v>
      </c>
      <c r="E34" s="52">
        <v>2.5599999999999998E-9</v>
      </c>
      <c r="F34" s="46"/>
    </row>
    <row r="35" spans="1:6" x14ac:dyDescent="0.2">
      <c r="A35" s="42" t="s">
        <v>369</v>
      </c>
      <c r="B35" s="43">
        <v>33.993899999999996</v>
      </c>
      <c r="C35" s="43">
        <v>35.67568</v>
      </c>
      <c r="D35" s="43">
        <v>-1.6817700000000001E-2</v>
      </c>
      <c r="E35" s="52">
        <v>0.22409660000000001</v>
      </c>
      <c r="F35" s="46"/>
    </row>
    <row r="36" spans="1:6" x14ac:dyDescent="0.2">
      <c r="A36" s="42"/>
      <c r="B36" s="43"/>
      <c r="C36" s="43"/>
      <c r="D36" s="43"/>
      <c r="E36" s="52"/>
      <c r="F36" s="46"/>
    </row>
    <row r="37" spans="1:6" x14ac:dyDescent="0.2">
      <c r="A37" s="78"/>
      <c r="B37" s="78"/>
      <c r="C37" s="78"/>
      <c r="D37" s="78"/>
      <c r="E37" s="78"/>
      <c r="F37" s="46"/>
    </row>
    <row r="38" spans="1:6" x14ac:dyDescent="0.2">
      <c r="A38" s="18"/>
      <c r="B38" s="7"/>
      <c r="C38" s="7"/>
      <c r="D38" s="7"/>
      <c r="E38" s="8"/>
      <c r="F38" s="46"/>
    </row>
    <row r="39" spans="1:6" ht="29" x14ac:dyDescent="0.2">
      <c r="A39" s="58" t="s">
        <v>370</v>
      </c>
      <c r="B39" s="7"/>
      <c r="C39" s="7"/>
      <c r="D39" s="7"/>
      <c r="E39" s="8"/>
      <c r="F39" s="46"/>
    </row>
    <row r="40" spans="1:6" x14ac:dyDescent="0.2">
      <c r="A40" s="42" t="s">
        <v>371</v>
      </c>
      <c r="B40" s="43">
        <v>29.78659</v>
      </c>
      <c r="C40" s="43">
        <v>37.78378</v>
      </c>
      <c r="D40" s="43">
        <v>-7.9972000000000001E-2</v>
      </c>
      <c r="E40" s="52">
        <v>4.2800000000000001E-9</v>
      </c>
      <c r="F40" s="46"/>
    </row>
    <row r="41" spans="1:6" x14ac:dyDescent="0.2">
      <c r="A41" s="42" t="s">
        <v>372</v>
      </c>
      <c r="B41" s="43">
        <v>2.3170699999999997</v>
      </c>
      <c r="C41" s="43">
        <v>7.1891899999999991</v>
      </c>
      <c r="D41" s="43">
        <v>-4.8721199999999999E-2</v>
      </c>
      <c r="E41" s="52">
        <v>1.83E-17</v>
      </c>
      <c r="F41" s="46"/>
    </row>
    <row r="42" spans="1:6" x14ac:dyDescent="0.2">
      <c r="A42" s="42" t="s">
        <v>373</v>
      </c>
      <c r="B42" s="43">
        <v>10.945119999999999</v>
      </c>
      <c r="C42" s="43">
        <v>5.6756800000000007</v>
      </c>
      <c r="D42" s="43">
        <v>5.2694499999999998E-2</v>
      </c>
      <c r="E42" s="52">
        <v>2.4599999999999998E-10</v>
      </c>
      <c r="F42" s="46"/>
    </row>
    <row r="43" spans="1:6" x14ac:dyDescent="0.2">
      <c r="A43" s="42" t="s">
        <v>305</v>
      </c>
      <c r="B43" s="43">
        <v>0.57926999999999995</v>
      </c>
      <c r="C43" s="43">
        <v>0.64865000000000006</v>
      </c>
      <c r="D43" s="43">
        <v>-6.9379999999999995E-4</v>
      </c>
      <c r="E43" s="52">
        <v>0.75822259999999997</v>
      </c>
      <c r="F43" s="46"/>
    </row>
    <row r="44" spans="1:6" x14ac:dyDescent="0.2">
      <c r="A44" s="42" t="s">
        <v>31</v>
      </c>
      <c r="B44" s="43">
        <v>2.8353699999999997</v>
      </c>
      <c r="C44" s="43">
        <v>4.54054</v>
      </c>
      <c r="D44" s="43">
        <v>-1.7051699999999999E-2</v>
      </c>
      <c r="E44" s="52">
        <v>1.3091000000000001E-3</v>
      </c>
      <c r="F44" s="46"/>
    </row>
    <row r="45" spans="1:6" x14ac:dyDescent="0.2">
      <c r="A45" s="42" t="s">
        <v>374</v>
      </c>
      <c r="B45" s="43">
        <v>57.225610000000003</v>
      </c>
      <c r="C45" s="43">
        <v>51.405409999999996</v>
      </c>
      <c r="D45" s="43">
        <v>5.8201999999999997E-2</v>
      </c>
      <c r="E45" s="52">
        <v>5.6499999999999998E-5</v>
      </c>
      <c r="F45" s="46"/>
    </row>
    <row r="46" spans="1:6" x14ac:dyDescent="0.2">
      <c r="A46" s="18"/>
      <c r="B46" s="7"/>
      <c r="C46" s="7"/>
      <c r="D46" s="7"/>
      <c r="E46" s="8"/>
      <c r="F46" s="46"/>
    </row>
    <row r="47" spans="1:6" ht="29" x14ac:dyDescent="0.2">
      <c r="A47" s="58" t="s">
        <v>375</v>
      </c>
      <c r="B47" s="7"/>
      <c r="C47" s="7"/>
      <c r="D47" s="7"/>
      <c r="E47" s="8"/>
      <c r="F47" s="46"/>
    </row>
    <row r="48" spans="1:6" x14ac:dyDescent="0.2">
      <c r="A48" s="42" t="s">
        <v>376</v>
      </c>
      <c r="B48" s="43">
        <v>0.48780000000000001</v>
      </c>
      <c r="C48" s="43">
        <v>0.21622</v>
      </c>
      <c r="D48" s="43">
        <v>2.7158999999999998E-3</v>
      </c>
      <c r="E48" s="52">
        <v>0.1339563</v>
      </c>
      <c r="F48" s="46"/>
    </row>
    <row r="49" spans="1:6" x14ac:dyDescent="0.2">
      <c r="A49" s="42" t="s">
        <v>377</v>
      </c>
      <c r="B49" s="43">
        <v>27.621950000000002</v>
      </c>
      <c r="C49" s="43">
        <v>18.37838</v>
      </c>
      <c r="D49" s="43">
        <v>9.2435699999999996E-2</v>
      </c>
      <c r="E49" s="52">
        <v>1.07E-13</v>
      </c>
      <c r="F49" s="46"/>
    </row>
    <row r="50" spans="1:6" x14ac:dyDescent="0.2">
      <c r="A50" s="53" t="s">
        <v>378</v>
      </c>
      <c r="B50" s="54">
        <v>0.36585000000000001</v>
      </c>
      <c r="C50" s="54">
        <v>0.16216</v>
      </c>
      <c r="D50" s="54">
        <v>2.0368999999999999E-3</v>
      </c>
      <c r="E50" s="55">
        <v>0.19455339999999999</v>
      </c>
      <c r="F50" s="46"/>
    </row>
    <row r="51" spans="1:6" x14ac:dyDescent="0.2">
      <c r="A51" s="46"/>
      <c r="B51" s="46"/>
      <c r="C51" s="46"/>
      <c r="D51" s="46"/>
      <c r="E51" s="46"/>
      <c r="F51" s="46"/>
    </row>
    <row r="52" spans="1:6" x14ac:dyDescent="0.2">
      <c r="A52" s="46"/>
      <c r="B52" s="46"/>
      <c r="C52" s="46"/>
      <c r="D52" s="46"/>
      <c r="E52" s="46"/>
      <c r="F52" s="46"/>
    </row>
    <row r="53" spans="1:6" x14ac:dyDescent="0.2">
      <c r="A53" s="46"/>
      <c r="B53" s="46"/>
      <c r="C53" s="46"/>
      <c r="D53" s="46"/>
      <c r="E53" s="46"/>
      <c r="F53" s="46"/>
    </row>
    <row r="54" spans="1:6" x14ac:dyDescent="0.2">
      <c r="A54" s="46"/>
      <c r="B54" s="46"/>
      <c r="C54" s="46"/>
      <c r="D54" s="46"/>
      <c r="E54" s="46"/>
      <c r="F54" s="46"/>
    </row>
    <row r="55" spans="1:6" x14ac:dyDescent="0.2">
      <c r="A55" s="46"/>
      <c r="B55" s="46"/>
      <c r="C55" s="46"/>
      <c r="D55" s="46"/>
      <c r="E55" s="46"/>
      <c r="F55" s="46"/>
    </row>
    <row r="56" spans="1:6" x14ac:dyDescent="0.2">
      <c r="A56" s="46"/>
      <c r="B56" s="46"/>
      <c r="C56" s="46"/>
      <c r="D56" s="46"/>
      <c r="E56" s="46"/>
      <c r="F56" s="46"/>
    </row>
    <row r="57" spans="1:6" x14ac:dyDescent="0.2">
      <c r="A57" s="46"/>
      <c r="B57" s="46"/>
      <c r="C57" s="46"/>
      <c r="D57" s="46"/>
      <c r="E57" s="46"/>
      <c r="F57" s="46"/>
    </row>
  </sheetData>
  <mergeCells count="2">
    <mergeCell ref="A1:E1"/>
    <mergeCell ref="A37:E3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4"/>
  <sheetViews>
    <sheetView workbookViewId="0">
      <selection activeCell="C19" sqref="C19"/>
    </sheetView>
  </sheetViews>
  <sheetFormatPr baseColWidth="10" defaultColWidth="10.83203125" defaultRowHeight="16" x14ac:dyDescent="0.2"/>
  <cols>
    <col min="1" max="1" width="26.33203125" style="13" customWidth="1"/>
    <col min="2" max="2" width="10.83203125" style="13"/>
    <col min="3" max="3" width="12.33203125" style="13" customWidth="1"/>
    <col min="4" max="16384" width="10.83203125" style="13"/>
  </cols>
  <sheetData>
    <row r="1" spans="1:5" x14ac:dyDescent="0.2">
      <c r="A1" s="2" t="s">
        <v>379</v>
      </c>
    </row>
    <row r="3" spans="1:5" ht="44" thickBot="1" x14ac:dyDescent="0.25">
      <c r="A3" s="3"/>
      <c r="B3" s="72" t="s">
        <v>38</v>
      </c>
      <c r="C3" s="72" t="s">
        <v>39</v>
      </c>
      <c r="D3" s="72" t="s">
        <v>40</v>
      </c>
      <c r="E3" s="71" t="s">
        <v>41</v>
      </c>
    </row>
    <row r="4" spans="1:5" ht="44" thickTop="1" x14ac:dyDescent="0.2">
      <c r="A4" s="18" t="s">
        <v>380</v>
      </c>
      <c r="B4" s="7">
        <v>23.691219999999998</v>
      </c>
      <c r="C4" s="7">
        <v>20.710059999999999</v>
      </c>
      <c r="D4" s="7">
        <v>2.9811600000000001E-2</v>
      </c>
      <c r="E4" s="17">
        <v>1.3607299999999999E-2</v>
      </c>
    </row>
    <row r="5" spans="1:5" x14ac:dyDescent="0.2">
      <c r="A5" s="18"/>
      <c r="B5" s="7"/>
      <c r="C5" s="7"/>
      <c r="D5" s="7"/>
      <c r="E5" s="17"/>
    </row>
    <row r="6" spans="1:5" x14ac:dyDescent="0.2">
      <c r="A6" s="41" t="s">
        <v>381</v>
      </c>
      <c r="B6" s="7"/>
      <c r="C6" s="7"/>
      <c r="D6" s="7"/>
      <c r="E6" s="17"/>
    </row>
    <row r="7" spans="1:5" x14ac:dyDescent="0.2">
      <c r="A7" s="18" t="s">
        <v>359</v>
      </c>
      <c r="B7" s="7">
        <v>4.7858900000000002</v>
      </c>
      <c r="C7" s="7">
        <v>7.0129899999999994</v>
      </c>
      <c r="D7" s="7">
        <v>-2.22709E-2</v>
      </c>
      <c r="E7" s="17">
        <v>0.116328</v>
      </c>
    </row>
    <row r="8" spans="1:5" x14ac:dyDescent="0.2">
      <c r="A8" s="18" t="s">
        <v>382</v>
      </c>
      <c r="B8" s="7">
        <v>1.76322</v>
      </c>
      <c r="C8" s="7">
        <v>1.0389600000000001</v>
      </c>
      <c r="D8" s="7">
        <v>7.2426000000000001E-3</v>
      </c>
      <c r="E8" s="17">
        <v>0.34195619999999999</v>
      </c>
    </row>
    <row r="9" spans="1:5" x14ac:dyDescent="0.2">
      <c r="A9" s="18" t="s">
        <v>383</v>
      </c>
      <c r="B9" s="7">
        <v>29.848869999999998</v>
      </c>
      <c r="C9" s="7">
        <v>35.06494</v>
      </c>
      <c r="D9" s="7">
        <v>-5.2160699999999997E-2</v>
      </c>
      <c r="E9" s="17">
        <v>7.0817599999999994E-2</v>
      </c>
    </row>
    <row r="10" spans="1:5" x14ac:dyDescent="0.2">
      <c r="A10" s="18" t="s">
        <v>384</v>
      </c>
      <c r="B10" s="7">
        <v>54.408060000000006</v>
      </c>
      <c r="C10" s="7">
        <v>49.870130000000003</v>
      </c>
      <c r="D10" s="7">
        <v>4.5379299999999997E-2</v>
      </c>
      <c r="E10" s="17">
        <v>0.14345920000000001</v>
      </c>
    </row>
    <row r="11" spans="1:5" x14ac:dyDescent="0.2">
      <c r="A11" s="18" t="s">
        <v>385</v>
      </c>
      <c r="B11" s="7">
        <v>2.5188899999999999</v>
      </c>
      <c r="C11" s="7">
        <v>1.2987</v>
      </c>
      <c r="D11" s="7">
        <v>1.22019E-2</v>
      </c>
      <c r="E11" s="17">
        <v>0.17291529999999999</v>
      </c>
    </row>
    <row r="12" spans="1:5" x14ac:dyDescent="0.2">
      <c r="A12" s="18" t="s">
        <v>364</v>
      </c>
      <c r="B12" s="7">
        <v>0.12594</v>
      </c>
      <c r="C12" s="7">
        <v>0.51948000000000005</v>
      </c>
      <c r="D12" s="7">
        <v>-3.9354000000000004E-3</v>
      </c>
      <c r="E12" s="17">
        <v>0.208788</v>
      </c>
    </row>
    <row r="13" spans="1:5" x14ac:dyDescent="0.2">
      <c r="A13" s="18" t="s">
        <v>386</v>
      </c>
      <c r="B13" s="7">
        <v>2.14106</v>
      </c>
      <c r="C13" s="7">
        <v>1.55844</v>
      </c>
      <c r="D13" s="7">
        <v>5.8262000000000001E-3</v>
      </c>
      <c r="E13" s="17">
        <v>0.49798039999999999</v>
      </c>
    </row>
    <row r="14" spans="1:5" x14ac:dyDescent="0.2">
      <c r="A14" s="45" t="s">
        <v>361</v>
      </c>
      <c r="B14" s="11">
        <v>4.4080599999999999</v>
      </c>
      <c r="C14" s="11">
        <v>3.6363600000000003</v>
      </c>
      <c r="D14" s="11">
        <v>7.7169999999999999E-3</v>
      </c>
      <c r="E14" s="19">
        <v>0.53395000000000004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8"/>
  <sheetViews>
    <sheetView topLeftCell="A14" workbookViewId="0">
      <selection activeCell="A3" sqref="A3:E29"/>
    </sheetView>
  </sheetViews>
  <sheetFormatPr baseColWidth="10" defaultColWidth="10.83203125" defaultRowHeight="16" x14ac:dyDescent="0.2"/>
  <cols>
    <col min="1" max="1" width="28.1640625" style="13" customWidth="1"/>
    <col min="2" max="2" width="11" style="13" customWidth="1"/>
    <col min="3" max="3" width="13.1640625" style="13" customWidth="1"/>
    <col min="4" max="4" width="10.83203125" style="13"/>
    <col min="5" max="5" width="13.83203125" style="13" customWidth="1"/>
    <col min="6" max="16384" width="10.83203125" style="13"/>
  </cols>
  <sheetData>
    <row r="1" spans="1:6" x14ac:dyDescent="0.2">
      <c r="A1" s="78" t="s">
        <v>387</v>
      </c>
      <c r="B1" s="78"/>
      <c r="C1" s="78"/>
      <c r="D1" s="78"/>
      <c r="E1" s="78"/>
    </row>
    <row r="3" spans="1:6" ht="30" thickBot="1" x14ac:dyDescent="0.25">
      <c r="A3" s="3"/>
      <c r="B3" s="72" t="s">
        <v>38</v>
      </c>
      <c r="C3" s="72" t="s">
        <v>39</v>
      </c>
      <c r="D3" s="72" t="s">
        <v>40</v>
      </c>
      <c r="E3" s="71" t="s">
        <v>289</v>
      </c>
      <c r="F3" s="46"/>
    </row>
    <row r="4" spans="1:6" ht="17" thickTop="1" x14ac:dyDescent="0.2">
      <c r="A4" s="9" t="s">
        <v>388</v>
      </c>
      <c r="B4" s="49"/>
      <c r="C4" s="49"/>
      <c r="D4" s="49"/>
      <c r="E4" s="50"/>
      <c r="F4" s="46"/>
    </row>
    <row r="5" spans="1:6" x14ac:dyDescent="0.2">
      <c r="A5" s="6" t="s">
        <v>389</v>
      </c>
      <c r="B5" s="7">
        <v>1.5832040000000001</v>
      </c>
      <c r="C5" s="7">
        <v>1.6928369999999999</v>
      </c>
      <c r="D5" s="7">
        <v>-0.1096337</v>
      </c>
      <c r="E5" s="17">
        <v>2.4647499999999999E-2</v>
      </c>
      <c r="F5" s="46"/>
    </row>
    <row r="6" spans="1:6" x14ac:dyDescent="0.2">
      <c r="A6" s="6" t="s">
        <v>390</v>
      </c>
      <c r="B6" s="7">
        <v>1.423624</v>
      </c>
      <c r="C6" s="7">
        <v>1.4986390000000001</v>
      </c>
      <c r="D6" s="7">
        <v>-7.5014999999999998E-2</v>
      </c>
      <c r="E6" s="17">
        <v>8.3109000000000002E-2</v>
      </c>
      <c r="F6" s="46"/>
    </row>
    <row r="7" spans="1:6" x14ac:dyDescent="0.2">
      <c r="A7" s="6"/>
      <c r="B7" s="7"/>
      <c r="C7" s="7"/>
      <c r="D7" s="7"/>
      <c r="E7" s="17"/>
      <c r="F7" s="46"/>
    </row>
    <row r="8" spans="1:6" x14ac:dyDescent="0.2">
      <c r="A8" s="9" t="s">
        <v>391</v>
      </c>
      <c r="B8" s="7"/>
      <c r="C8" s="7"/>
      <c r="D8" s="7"/>
      <c r="E8" s="17"/>
      <c r="F8" s="46"/>
    </row>
    <row r="9" spans="1:6" x14ac:dyDescent="0.2">
      <c r="A9" s="59" t="s">
        <v>392</v>
      </c>
      <c r="B9" s="43">
        <v>59.803220000000003</v>
      </c>
      <c r="C9" s="43">
        <v>54.392450000000004</v>
      </c>
      <c r="D9" s="43">
        <v>5.4107700000000002E-2</v>
      </c>
      <c r="E9" s="44">
        <v>1.7200000000000001E-5</v>
      </c>
      <c r="F9" s="46"/>
    </row>
    <row r="10" spans="1:6" x14ac:dyDescent="0.2">
      <c r="A10" s="59" t="s">
        <v>393</v>
      </c>
      <c r="B10" s="43">
        <v>20.56635</v>
      </c>
      <c r="C10" s="43">
        <v>22.7422</v>
      </c>
      <c r="D10" s="43">
        <v>-2.17585E-2</v>
      </c>
      <c r="E10" s="44">
        <v>3.74185E-2</v>
      </c>
      <c r="F10" s="46"/>
    </row>
    <row r="11" spans="1:6" x14ac:dyDescent="0.2">
      <c r="A11" s="59" t="s">
        <v>394</v>
      </c>
      <c r="B11" s="43">
        <v>6.5994700000000002</v>
      </c>
      <c r="C11" s="43">
        <v>6.8144499999999999</v>
      </c>
      <c r="D11" s="43">
        <v>-2.1497999999999999E-3</v>
      </c>
      <c r="E11" s="44">
        <v>0.73569280000000004</v>
      </c>
      <c r="F11" s="46"/>
    </row>
    <row r="12" spans="1:6" x14ac:dyDescent="0.2">
      <c r="A12" s="59" t="s">
        <v>395</v>
      </c>
      <c r="B12" s="43">
        <v>4.5596399999999999</v>
      </c>
      <c r="C12" s="43">
        <v>6.6913</v>
      </c>
      <c r="D12" s="43">
        <v>-2.1316600000000002E-2</v>
      </c>
      <c r="E12" s="44">
        <v>2.018E-4</v>
      </c>
      <c r="F12" s="46"/>
    </row>
    <row r="13" spans="1:6" x14ac:dyDescent="0.2">
      <c r="A13" s="59" t="s">
        <v>396</v>
      </c>
      <c r="B13" s="43">
        <v>4.6796299999999995</v>
      </c>
      <c r="C13" s="43">
        <v>4.9671600000000007</v>
      </c>
      <c r="D13" s="43">
        <v>-2.8752999999999999E-3</v>
      </c>
      <c r="E13" s="44">
        <v>0.59747159999999999</v>
      </c>
      <c r="F13" s="46"/>
    </row>
    <row r="14" spans="1:6" x14ac:dyDescent="0.2">
      <c r="A14" s="59" t="s">
        <v>397</v>
      </c>
      <c r="B14" s="43">
        <v>3.5757099999999999</v>
      </c>
      <c r="C14" s="43">
        <v>4.0640400000000003</v>
      </c>
      <c r="D14" s="43">
        <v>-4.8833000000000001E-3</v>
      </c>
      <c r="E14" s="44">
        <v>0.3139885</v>
      </c>
      <c r="F14" s="46"/>
    </row>
    <row r="15" spans="1:6" x14ac:dyDescent="0.2">
      <c r="A15" s="59" t="s">
        <v>398</v>
      </c>
      <c r="B15" s="43">
        <v>0.21598000000000001</v>
      </c>
      <c r="C15" s="43">
        <v>0.32840999999999998</v>
      </c>
      <c r="D15" s="43">
        <v>-1.1241999999999999E-3</v>
      </c>
      <c r="E15" s="44">
        <v>0.38445620000000003</v>
      </c>
      <c r="F15" s="46"/>
    </row>
    <row r="16" spans="1:6" x14ac:dyDescent="0.2">
      <c r="A16" s="6"/>
      <c r="B16" s="7"/>
      <c r="C16" s="7"/>
      <c r="D16" s="7"/>
      <c r="E16" s="17"/>
      <c r="F16" s="46"/>
    </row>
    <row r="17" spans="1:6" x14ac:dyDescent="0.2">
      <c r="A17" s="6"/>
      <c r="B17" s="7"/>
      <c r="C17" s="7"/>
      <c r="D17" s="7"/>
      <c r="E17" s="17"/>
      <c r="F17" s="46"/>
    </row>
    <row r="18" spans="1:6" x14ac:dyDescent="0.2">
      <c r="A18" s="60" t="s">
        <v>399</v>
      </c>
      <c r="B18" s="7"/>
      <c r="C18" s="7"/>
      <c r="D18" s="7"/>
      <c r="E18" s="17"/>
      <c r="F18" s="46"/>
    </row>
    <row r="19" spans="1:6" x14ac:dyDescent="0.2">
      <c r="A19" s="6" t="s">
        <v>400</v>
      </c>
      <c r="B19" s="7">
        <v>1.34928</v>
      </c>
      <c r="C19" s="7">
        <v>1.4521679999999999</v>
      </c>
      <c r="D19" s="7">
        <v>-0.10288750000000001</v>
      </c>
      <c r="E19" s="17">
        <v>2.1836600000000001E-2</v>
      </c>
      <c r="F19" s="46"/>
    </row>
    <row r="20" spans="1:6" x14ac:dyDescent="0.2">
      <c r="A20" s="6" t="s">
        <v>401</v>
      </c>
      <c r="B20" s="7">
        <v>1.2527900000000001</v>
      </c>
      <c r="C20" s="7">
        <v>1.3476189999999999</v>
      </c>
      <c r="D20" s="7">
        <v>-9.4829499999999997E-2</v>
      </c>
      <c r="E20" s="17">
        <v>2.15674E-2</v>
      </c>
      <c r="F20" s="46"/>
    </row>
    <row r="21" spans="1:6" x14ac:dyDescent="0.2">
      <c r="A21" s="6"/>
      <c r="B21" s="7"/>
      <c r="C21" s="7"/>
      <c r="D21" s="7"/>
      <c r="E21" s="17"/>
      <c r="F21" s="46"/>
    </row>
    <row r="22" spans="1:6" x14ac:dyDescent="0.2">
      <c r="A22" s="9" t="s">
        <v>402</v>
      </c>
      <c r="B22" s="7"/>
      <c r="C22" s="7"/>
      <c r="D22" s="7"/>
      <c r="E22" s="17"/>
      <c r="F22" s="46"/>
    </row>
    <row r="23" spans="1:6" x14ac:dyDescent="0.2">
      <c r="A23" s="59" t="s">
        <v>392</v>
      </c>
      <c r="B23" s="7">
        <v>54.684350000000002</v>
      </c>
      <c r="C23" s="7">
        <v>53.949259999999995</v>
      </c>
      <c r="D23" s="7">
        <v>7.3508999999999996E-3</v>
      </c>
      <c r="E23" s="17">
        <v>0.59415499999999999</v>
      </c>
      <c r="F23" s="46"/>
    </row>
    <row r="24" spans="1:6" x14ac:dyDescent="0.2">
      <c r="A24" s="59" t="s">
        <v>393</v>
      </c>
      <c r="B24" s="7">
        <v>27.846640000000001</v>
      </c>
      <c r="C24" s="7">
        <v>29.392049999999998</v>
      </c>
      <c r="D24" s="7">
        <v>-1.54541E-2</v>
      </c>
      <c r="E24" s="17">
        <v>0.216112</v>
      </c>
      <c r="F24" s="46"/>
    </row>
    <row r="25" spans="1:6" x14ac:dyDescent="0.2">
      <c r="A25" s="59" t="s">
        <v>394</v>
      </c>
      <c r="B25" s="7">
        <v>8.1291399999999996</v>
      </c>
      <c r="C25" s="7">
        <v>7.9942600000000006</v>
      </c>
      <c r="D25" s="7">
        <v>1.3489000000000001E-3</v>
      </c>
      <c r="E25" s="17">
        <v>0.85817589999999999</v>
      </c>
      <c r="F25" s="46"/>
    </row>
    <row r="26" spans="1:6" x14ac:dyDescent="0.2">
      <c r="A26" s="59" t="s">
        <v>395</v>
      </c>
      <c r="B26" s="7">
        <v>4.0933999999999999</v>
      </c>
      <c r="C26" s="7">
        <v>3.0636700000000001</v>
      </c>
      <c r="D26" s="7">
        <v>1.0297300000000001E-2</v>
      </c>
      <c r="E26" s="17">
        <v>4.9059699999999998E-2</v>
      </c>
      <c r="F26" s="46"/>
    </row>
    <row r="27" spans="1:6" x14ac:dyDescent="0.2">
      <c r="A27" s="59" t="s">
        <v>396</v>
      </c>
      <c r="B27" s="7">
        <v>4.1798799999999998</v>
      </c>
      <c r="C27" s="7">
        <v>4.4518899999999997</v>
      </c>
      <c r="D27" s="7">
        <v>-2.7201E-3</v>
      </c>
      <c r="E27" s="17">
        <v>0.62764509999999996</v>
      </c>
      <c r="F27" s="46"/>
    </row>
    <row r="28" spans="1:6" x14ac:dyDescent="0.2">
      <c r="A28" s="59" t="s">
        <v>397</v>
      </c>
      <c r="B28" s="7">
        <v>1.0089399999999999</v>
      </c>
      <c r="C28" s="7">
        <v>1.10101</v>
      </c>
      <c r="D28" s="7">
        <v>-9.2069999999999999E-4</v>
      </c>
      <c r="E28" s="17">
        <v>0.74360789999999999</v>
      </c>
      <c r="F28" s="46"/>
    </row>
    <row r="29" spans="1:6" x14ac:dyDescent="0.2">
      <c r="A29" s="61" t="s">
        <v>398</v>
      </c>
      <c r="B29" s="11">
        <v>5.765E-2</v>
      </c>
      <c r="C29" s="11">
        <v>4.7869999999999996E-2</v>
      </c>
      <c r="D29" s="11">
        <v>9.7800000000000006E-5</v>
      </c>
      <c r="E29" s="19">
        <v>0.87913430000000004</v>
      </c>
      <c r="F29" s="46"/>
    </row>
    <row r="30" spans="1:6" x14ac:dyDescent="0.2">
      <c r="A30" s="46"/>
      <c r="B30" s="46"/>
      <c r="C30" s="46"/>
      <c r="D30" s="46"/>
      <c r="E30" s="46"/>
      <c r="F30" s="46"/>
    </row>
    <row r="31" spans="1:6" x14ac:dyDescent="0.2">
      <c r="A31" s="46"/>
      <c r="B31" s="46"/>
      <c r="C31" s="46"/>
      <c r="D31" s="46"/>
      <c r="E31" s="46"/>
      <c r="F31" s="46"/>
    </row>
    <row r="32" spans="1:6" x14ac:dyDescent="0.2">
      <c r="A32" s="46"/>
      <c r="B32" s="46"/>
      <c r="C32" s="46"/>
      <c r="D32" s="46"/>
      <c r="E32" s="46"/>
      <c r="F32" s="46"/>
    </row>
    <row r="33" spans="1:6" x14ac:dyDescent="0.2">
      <c r="A33" s="46"/>
      <c r="B33" s="46"/>
      <c r="C33" s="46"/>
      <c r="D33" s="46"/>
      <c r="E33" s="46"/>
      <c r="F33" s="46"/>
    </row>
    <row r="34" spans="1:6" x14ac:dyDescent="0.2">
      <c r="A34" s="46"/>
      <c r="B34" s="46"/>
      <c r="C34" s="46"/>
      <c r="D34" s="46"/>
      <c r="E34" s="46"/>
      <c r="F34" s="46"/>
    </row>
    <row r="35" spans="1:6" x14ac:dyDescent="0.2">
      <c r="A35" s="46"/>
      <c r="B35" s="46"/>
      <c r="C35" s="46"/>
      <c r="D35" s="46"/>
      <c r="E35" s="46"/>
      <c r="F35" s="46"/>
    </row>
    <row r="36" spans="1:6" x14ac:dyDescent="0.2">
      <c r="A36" s="46"/>
      <c r="B36" s="46"/>
      <c r="C36" s="46"/>
      <c r="D36" s="46"/>
      <c r="E36" s="46"/>
      <c r="F36" s="46"/>
    </row>
    <row r="37" spans="1:6" x14ac:dyDescent="0.2">
      <c r="A37" s="46"/>
      <c r="B37" s="46"/>
      <c r="C37" s="46"/>
      <c r="D37" s="46"/>
      <c r="E37" s="46"/>
      <c r="F37" s="46"/>
    </row>
    <row r="38" spans="1:6" x14ac:dyDescent="0.2">
      <c r="A38" s="46"/>
      <c r="B38" s="46"/>
      <c r="C38" s="46"/>
      <c r="D38" s="46"/>
      <c r="E38" s="46"/>
      <c r="F38" s="46"/>
    </row>
    <row r="39" spans="1:6" x14ac:dyDescent="0.2">
      <c r="A39" s="46"/>
      <c r="B39" s="46"/>
      <c r="C39" s="46"/>
      <c r="D39" s="46"/>
      <c r="E39" s="46"/>
      <c r="F39" s="46"/>
    </row>
    <row r="40" spans="1:6" x14ac:dyDescent="0.2">
      <c r="A40" s="46"/>
      <c r="B40" s="46"/>
      <c r="C40" s="46"/>
      <c r="D40" s="46"/>
      <c r="E40" s="46"/>
      <c r="F40" s="46"/>
    </row>
    <row r="41" spans="1:6" x14ac:dyDescent="0.2">
      <c r="A41" s="46"/>
      <c r="B41" s="46"/>
      <c r="C41" s="46"/>
      <c r="D41" s="46"/>
      <c r="E41" s="46"/>
      <c r="F41" s="46"/>
    </row>
    <row r="42" spans="1:6" x14ac:dyDescent="0.2">
      <c r="A42" s="46"/>
      <c r="B42" s="46"/>
      <c r="C42" s="46"/>
      <c r="D42" s="46"/>
      <c r="E42" s="46"/>
      <c r="F42" s="46"/>
    </row>
    <row r="43" spans="1:6" x14ac:dyDescent="0.2">
      <c r="A43" s="46"/>
      <c r="B43" s="46"/>
      <c r="C43" s="46"/>
      <c r="D43" s="46"/>
      <c r="E43" s="46"/>
      <c r="F43" s="46"/>
    </row>
    <row r="44" spans="1:6" x14ac:dyDescent="0.2">
      <c r="A44" s="46"/>
      <c r="B44" s="46"/>
      <c r="C44" s="46"/>
      <c r="D44" s="46"/>
      <c r="E44" s="46"/>
      <c r="F44" s="46"/>
    </row>
    <row r="45" spans="1:6" x14ac:dyDescent="0.2">
      <c r="A45" s="46"/>
      <c r="B45" s="46"/>
      <c r="C45" s="46"/>
      <c r="D45" s="46"/>
      <c r="E45" s="46"/>
      <c r="F45" s="46"/>
    </row>
    <row r="46" spans="1:6" x14ac:dyDescent="0.2">
      <c r="A46" s="46"/>
      <c r="B46" s="46"/>
      <c r="C46" s="46"/>
      <c r="D46" s="46"/>
      <c r="E46" s="46"/>
      <c r="F46" s="46"/>
    </row>
    <row r="47" spans="1:6" x14ac:dyDescent="0.2">
      <c r="A47" s="46"/>
      <c r="B47" s="46"/>
      <c r="C47" s="46"/>
      <c r="D47" s="46"/>
      <c r="E47" s="46"/>
      <c r="F47" s="46"/>
    </row>
    <row r="48" spans="1:6" x14ac:dyDescent="0.2">
      <c r="A48" s="46"/>
      <c r="B48" s="46"/>
      <c r="C48" s="46"/>
      <c r="D48" s="46"/>
      <c r="E48" s="46"/>
      <c r="F48" s="46"/>
    </row>
  </sheetData>
  <mergeCells count="1">
    <mergeCell ref="A1:E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1"/>
  <sheetViews>
    <sheetView workbookViewId="0">
      <selection activeCell="A3" sqref="A3:E20"/>
    </sheetView>
  </sheetViews>
  <sheetFormatPr baseColWidth="10" defaultColWidth="10.83203125" defaultRowHeight="16" x14ac:dyDescent="0.2"/>
  <cols>
    <col min="1" max="1" width="34.5" style="13" customWidth="1"/>
    <col min="2" max="2" width="10.83203125" style="13"/>
    <col min="3" max="3" width="13.1640625" style="13" customWidth="1"/>
    <col min="4" max="4" width="12.5" style="13" customWidth="1"/>
    <col min="5" max="5" width="14" style="13" customWidth="1"/>
    <col min="6" max="16384" width="10.83203125" style="13"/>
  </cols>
  <sheetData>
    <row r="1" spans="1:5" x14ac:dyDescent="0.2">
      <c r="A1" s="78" t="s">
        <v>403</v>
      </c>
      <c r="B1" s="78"/>
      <c r="C1" s="78"/>
      <c r="D1" s="78"/>
      <c r="E1" s="78"/>
    </row>
    <row r="2" spans="1:5" x14ac:dyDescent="0.2">
      <c r="A2" s="14"/>
      <c r="B2" s="14"/>
      <c r="C2" s="14"/>
      <c r="D2" s="14"/>
      <c r="E2" s="14"/>
    </row>
    <row r="3" spans="1:5" ht="30" thickBot="1" x14ac:dyDescent="0.25">
      <c r="A3" s="3"/>
      <c r="B3" s="72" t="s">
        <v>38</v>
      </c>
      <c r="C3" s="72" t="s">
        <v>39</v>
      </c>
      <c r="D3" s="72" t="s">
        <v>40</v>
      </c>
      <c r="E3" s="71" t="s">
        <v>289</v>
      </c>
    </row>
    <row r="4" spans="1:5" ht="17" thickTop="1" x14ac:dyDescent="0.2">
      <c r="A4" s="41" t="s">
        <v>404</v>
      </c>
      <c r="B4" s="7">
        <v>88.028759999999991</v>
      </c>
      <c r="C4" s="7">
        <v>84.603890000000007</v>
      </c>
      <c r="D4" s="7">
        <v>3.4248800000000003E-2</v>
      </c>
      <c r="E4" s="17">
        <v>3.1021E-3</v>
      </c>
    </row>
    <row r="5" spans="1:5" x14ac:dyDescent="0.2">
      <c r="A5" s="18"/>
      <c r="B5" s="7"/>
      <c r="C5" s="7"/>
      <c r="D5" s="7"/>
      <c r="E5" s="17"/>
    </row>
    <row r="6" spans="1:5" x14ac:dyDescent="0.2">
      <c r="A6" s="41" t="s">
        <v>405</v>
      </c>
      <c r="B6" s="7"/>
      <c r="C6" s="7"/>
      <c r="D6" s="7"/>
      <c r="E6" s="17"/>
    </row>
    <row r="7" spans="1:5" x14ac:dyDescent="0.2">
      <c r="A7" s="18" t="s">
        <v>211</v>
      </c>
      <c r="B7" s="7">
        <v>83.67174</v>
      </c>
      <c r="C7" s="7">
        <v>83.333330000000004</v>
      </c>
      <c r="D7" s="7">
        <v>3.3841000000000001E-3</v>
      </c>
      <c r="E7" s="17">
        <v>0.78967830000000006</v>
      </c>
    </row>
    <row r="8" spans="1:5" x14ac:dyDescent="0.2">
      <c r="A8" s="18" t="s">
        <v>213</v>
      </c>
      <c r="B8" s="7">
        <v>8.2487300000000001</v>
      </c>
      <c r="C8" s="7">
        <v>6.0538099999999995</v>
      </c>
      <c r="D8" s="7">
        <v>2.1949199999999999E-2</v>
      </c>
      <c r="E8" s="17">
        <v>1.4578199999999999E-2</v>
      </c>
    </row>
    <row r="9" spans="1:5" x14ac:dyDescent="0.2">
      <c r="A9" s="18" t="s">
        <v>406</v>
      </c>
      <c r="B9" s="7">
        <v>0.33840999999999999</v>
      </c>
      <c r="C9" s="7">
        <v>0.37369000000000002</v>
      </c>
      <c r="D9" s="7">
        <v>-3.5280000000000001E-4</v>
      </c>
      <c r="E9" s="17">
        <v>0.86164189999999996</v>
      </c>
    </row>
    <row r="10" spans="1:5" x14ac:dyDescent="0.2">
      <c r="A10" s="18" t="s">
        <v>407</v>
      </c>
      <c r="B10" s="7">
        <v>6.1759700000000004</v>
      </c>
      <c r="C10" s="7">
        <v>10.014950000000001</v>
      </c>
      <c r="D10" s="7">
        <v>-3.8389699999999999E-2</v>
      </c>
      <c r="E10" s="17">
        <v>2.16E-5</v>
      </c>
    </row>
    <row r="11" spans="1:5" x14ac:dyDescent="0.2">
      <c r="A11" s="18" t="s">
        <v>31</v>
      </c>
      <c r="B11" s="7">
        <v>1.56514</v>
      </c>
      <c r="C11" s="7">
        <v>0.22422000000000003</v>
      </c>
      <c r="D11" s="7">
        <v>1.3409300000000001E-2</v>
      </c>
      <c r="E11" s="17">
        <v>1.484E-4</v>
      </c>
    </row>
    <row r="12" spans="1:5" x14ac:dyDescent="0.2">
      <c r="A12" s="18"/>
      <c r="B12" s="7"/>
      <c r="C12" s="7"/>
      <c r="D12" s="7"/>
      <c r="E12" s="17"/>
    </row>
    <row r="13" spans="1:5" x14ac:dyDescent="0.2">
      <c r="A13" s="18" t="s">
        <v>408</v>
      </c>
      <c r="B13" s="7">
        <v>24.153980000000001</v>
      </c>
      <c r="C13" s="7">
        <v>16.816139999999997</v>
      </c>
      <c r="D13" s="7">
        <v>7.3378299999999994E-2</v>
      </c>
      <c r="E13" s="17">
        <v>1.7100000000000001E-7</v>
      </c>
    </row>
    <row r="14" spans="1:5" x14ac:dyDescent="0.2">
      <c r="A14" s="18" t="s">
        <v>409</v>
      </c>
      <c r="B14" s="7">
        <v>19.50085</v>
      </c>
      <c r="C14" s="7">
        <v>15.246639999999999</v>
      </c>
      <c r="D14" s="7">
        <v>4.2542099999999999E-2</v>
      </c>
      <c r="E14" s="17">
        <v>1.193E-3</v>
      </c>
    </row>
    <row r="15" spans="1:5" x14ac:dyDescent="0.2">
      <c r="A15" s="18"/>
      <c r="B15" s="7"/>
      <c r="C15" s="7"/>
      <c r="D15" s="7"/>
      <c r="E15" s="17"/>
    </row>
    <row r="16" spans="1:5" x14ac:dyDescent="0.2">
      <c r="A16" s="41" t="s">
        <v>410</v>
      </c>
      <c r="B16" s="7"/>
      <c r="C16" s="7"/>
      <c r="D16" s="7"/>
      <c r="E16" s="17"/>
    </row>
    <row r="17" spans="1:5" x14ac:dyDescent="0.2">
      <c r="A17" s="18" t="s">
        <v>411</v>
      </c>
      <c r="B17" s="7">
        <v>31.26642</v>
      </c>
      <c r="C17" s="7">
        <v>34.126980000000003</v>
      </c>
      <c r="D17" s="7">
        <v>-2.8605599999999998E-2</v>
      </c>
      <c r="E17" s="17">
        <v>0.10312789999999999</v>
      </c>
    </row>
    <row r="18" spans="1:5" x14ac:dyDescent="0.2">
      <c r="A18" s="18" t="s">
        <v>247</v>
      </c>
      <c r="B18" s="7">
        <v>18.65476</v>
      </c>
      <c r="C18" s="7">
        <v>15.079370000000001</v>
      </c>
      <c r="D18" s="7">
        <v>3.5753899999999998E-2</v>
      </c>
      <c r="E18" s="17">
        <v>1.17736E-2</v>
      </c>
    </row>
    <row r="19" spans="1:5" x14ac:dyDescent="0.2">
      <c r="A19" s="18" t="s">
        <v>412</v>
      </c>
      <c r="B19" s="7">
        <v>1.47136</v>
      </c>
      <c r="C19" s="7">
        <v>1.14638</v>
      </c>
      <c r="D19" s="7">
        <v>3.2498000000000002E-3</v>
      </c>
      <c r="E19" s="17">
        <v>0.4530284</v>
      </c>
    </row>
    <row r="20" spans="1:5" x14ac:dyDescent="0.2">
      <c r="A20" s="45" t="s">
        <v>413</v>
      </c>
      <c r="B20" s="11">
        <v>48.607460000000003</v>
      </c>
      <c r="C20" s="11">
        <v>49.647269999999999</v>
      </c>
      <c r="D20" s="11">
        <v>-1.0397999999999999E-2</v>
      </c>
      <c r="E20" s="19">
        <v>0.57940840000000005</v>
      </c>
    </row>
    <row r="21" spans="1:5" x14ac:dyDescent="0.2">
      <c r="A21" s="46"/>
      <c r="B21" s="46"/>
      <c r="C21" s="46"/>
      <c r="D21" s="46"/>
      <c r="E21" s="46"/>
    </row>
  </sheetData>
  <mergeCells count="1">
    <mergeCell ref="A1:E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1"/>
  <sheetViews>
    <sheetView workbookViewId="0">
      <selection activeCell="A3" sqref="A3:E18"/>
    </sheetView>
  </sheetViews>
  <sheetFormatPr baseColWidth="10" defaultColWidth="10.83203125" defaultRowHeight="16" x14ac:dyDescent="0.2"/>
  <cols>
    <col min="1" max="1" width="24.5" style="13" customWidth="1"/>
    <col min="2" max="2" width="11.33203125" style="13" customWidth="1"/>
    <col min="3" max="3" width="13.33203125" style="13" customWidth="1"/>
    <col min="4" max="4" width="10.83203125" style="13"/>
    <col min="5" max="5" width="15" style="13" customWidth="1"/>
    <col min="6" max="16384" width="10.83203125" style="13"/>
  </cols>
  <sheetData>
    <row r="1" spans="1:5" x14ac:dyDescent="0.2">
      <c r="A1" s="2" t="s">
        <v>414</v>
      </c>
    </row>
    <row r="3" spans="1:5" ht="30" thickBot="1" x14ac:dyDescent="0.25">
      <c r="A3" s="3"/>
      <c r="B3" s="72" t="s">
        <v>38</v>
      </c>
      <c r="C3" s="72" t="s">
        <v>39</v>
      </c>
      <c r="D3" s="72" t="s">
        <v>40</v>
      </c>
      <c r="E3" s="71" t="s">
        <v>289</v>
      </c>
    </row>
    <row r="4" spans="1:5" ht="17" thickTop="1" x14ac:dyDescent="0.2">
      <c r="A4" s="18" t="s">
        <v>415</v>
      </c>
      <c r="B4" s="7">
        <v>83.227099999999993</v>
      </c>
      <c r="C4" s="7">
        <v>76.201779999999999</v>
      </c>
      <c r="D4" s="7">
        <v>7.0253200000000002E-2</v>
      </c>
      <c r="E4" s="17">
        <v>4.9600000000000002E-9</v>
      </c>
    </row>
    <row r="5" spans="1:5" x14ac:dyDescent="0.2">
      <c r="A5" s="41" t="s">
        <v>416</v>
      </c>
      <c r="B5" s="7"/>
      <c r="C5" s="7"/>
      <c r="D5" s="7"/>
      <c r="E5" s="17"/>
    </row>
    <row r="6" spans="1:5" x14ac:dyDescent="0.2">
      <c r="A6" s="18" t="s">
        <v>417</v>
      </c>
      <c r="B6" s="7">
        <v>67.271259999999998</v>
      </c>
      <c r="C6" s="7">
        <v>65.498440000000002</v>
      </c>
      <c r="D6" s="7">
        <v>1.77282E-2</v>
      </c>
      <c r="E6" s="17">
        <v>0.27411289999999999</v>
      </c>
    </row>
    <row r="7" spans="1:5" x14ac:dyDescent="0.2">
      <c r="A7" s="18" t="s">
        <v>418</v>
      </c>
      <c r="B7" s="7">
        <v>21.442969999999999</v>
      </c>
      <c r="C7" s="7">
        <v>21.72897</v>
      </c>
      <c r="D7" s="7">
        <v>-2.8601E-3</v>
      </c>
      <c r="E7" s="17">
        <v>0.83968290000000001</v>
      </c>
    </row>
    <row r="8" spans="1:5" x14ac:dyDescent="0.2">
      <c r="A8" s="18" t="s">
        <v>180</v>
      </c>
      <c r="B8" s="7">
        <v>11.285770000000001</v>
      </c>
      <c r="C8" s="7">
        <v>12.772590000000001</v>
      </c>
      <c r="D8" s="7">
        <v>-1.48681E-2</v>
      </c>
      <c r="E8" s="17">
        <v>0.18003279999999999</v>
      </c>
    </row>
    <row r="9" spans="1:5" x14ac:dyDescent="0.2">
      <c r="A9" s="18"/>
      <c r="B9" s="7"/>
      <c r="C9" s="7"/>
      <c r="D9" s="7"/>
      <c r="E9" s="17"/>
    </row>
    <row r="10" spans="1:5" ht="29" x14ac:dyDescent="0.2">
      <c r="A10" s="18" t="s">
        <v>419</v>
      </c>
      <c r="B10" s="7">
        <v>27.037909999999997</v>
      </c>
      <c r="C10" s="7">
        <v>16.735910000000001</v>
      </c>
      <c r="D10" s="7">
        <v>0.10302</v>
      </c>
      <c r="E10" s="17">
        <v>1.07E-15</v>
      </c>
    </row>
    <row r="11" spans="1:5" x14ac:dyDescent="0.2">
      <c r="A11" s="41" t="s">
        <v>420</v>
      </c>
      <c r="B11" s="7"/>
      <c r="C11" s="7"/>
      <c r="D11" s="7"/>
      <c r="E11" s="17"/>
    </row>
    <row r="12" spans="1:5" x14ac:dyDescent="0.2">
      <c r="A12" s="18" t="s">
        <v>421</v>
      </c>
      <c r="B12" s="7">
        <v>6.6997499999999999</v>
      </c>
      <c r="C12" s="7">
        <v>4.6099300000000003</v>
      </c>
      <c r="D12" s="7">
        <v>2.0898199999999999E-2</v>
      </c>
      <c r="E12" s="17">
        <v>0.2092898</v>
      </c>
    </row>
    <row r="13" spans="1:5" x14ac:dyDescent="0.2">
      <c r="A13" s="18" t="s">
        <v>422</v>
      </c>
      <c r="B13" s="7">
        <v>31.885860000000001</v>
      </c>
      <c r="C13" s="7">
        <v>29.787229999999997</v>
      </c>
      <c r="D13" s="7">
        <v>2.09862E-2</v>
      </c>
      <c r="E13" s="17">
        <v>0.5136271</v>
      </c>
    </row>
    <row r="14" spans="1:5" x14ac:dyDescent="0.2">
      <c r="A14" s="18" t="s">
        <v>423</v>
      </c>
      <c r="B14" s="7">
        <v>3.3498800000000002</v>
      </c>
      <c r="C14" s="7">
        <v>4.2553200000000002</v>
      </c>
      <c r="D14" s="7">
        <v>-9.0544000000000006E-3</v>
      </c>
      <c r="E14" s="17">
        <v>0.48191220000000001</v>
      </c>
    </row>
    <row r="15" spans="1:5" x14ac:dyDescent="0.2">
      <c r="A15" s="18" t="s">
        <v>424</v>
      </c>
      <c r="B15" s="7">
        <v>0.37220999999999999</v>
      </c>
      <c r="C15" s="7">
        <v>1.4184399999999999</v>
      </c>
      <c r="D15" s="7">
        <v>-1.0462300000000001E-2</v>
      </c>
      <c r="E15" s="17">
        <v>5.8659900000000001E-2</v>
      </c>
    </row>
    <row r="16" spans="1:5" x14ac:dyDescent="0.2">
      <c r="A16" s="18" t="s">
        <v>425</v>
      </c>
      <c r="B16" s="7">
        <v>16.12903</v>
      </c>
      <c r="C16" s="7">
        <v>21.631209999999999</v>
      </c>
      <c r="D16" s="7">
        <v>-5.50217E-2</v>
      </c>
      <c r="E16" s="17">
        <v>3.6609599999999999E-2</v>
      </c>
    </row>
    <row r="17" spans="1:5" x14ac:dyDescent="0.2">
      <c r="A17" s="18" t="s">
        <v>426</v>
      </c>
      <c r="B17" s="7">
        <v>55.955330000000004</v>
      </c>
      <c r="C17" s="7">
        <v>54.255319999999998</v>
      </c>
      <c r="D17" s="7">
        <v>1.70002E-2</v>
      </c>
      <c r="E17" s="17">
        <v>0.62137339999999996</v>
      </c>
    </row>
    <row r="18" spans="1:5" x14ac:dyDescent="0.2">
      <c r="A18" s="45" t="s">
        <v>180</v>
      </c>
      <c r="B18" s="11">
        <v>2.1091800000000003</v>
      </c>
      <c r="C18" s="11">
        <v>1.77305</v>
      </c>
      <c r="D18" s="11">
        <v>3.3612999999999998E-3</v>
      </c>
      <c r="E18" s="19">
        <v>0.73026210000000003</v>
      </c>
    </row>
    <row r="19" spans="1:5" x14ac:dyDescent="0.2">
      <c r="A19" s="46"/>
      <c r="B19" s="46"/>
      <c r="C19" s="46"/>
      <c r="D19" s="46"/>
      <c r="E19" s="46"/>
    </row>
    <row r="20" spans="1:5" x14ac:dyDescent="0.2">
      <c r="A20" s="46"/>
      <c r="B20" s="46"/>
      <c r="C20" s="46"/>
      <c r="D20" s="46"/>
      <c r="E20" s="46"/>
    </row>
    <row r="21" spans="1:5" x14ac:dyDescent="0.2">
      <c r="A21" s="46"/>
      <c r="B21" s="46"/>
      <c r="C21" s="46"/>
      <c r="D21" s="46"/>
      <c r="E21" s="4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49"/>
  <sheetViews>
    <sheetView topLeftCell="A37" workbookViewId="0">
      <selection activeCell="A3" sqref="A3:E46"/>
    </sheetView>
  </sheetViews>
  <sheetFormatPr baseColWidth="10" defaultColWidth="10.83203125" defaultRowHeight="16" x14ac:dyDescent="0.2"/>
  <cols>
    <col min="1" max="1" width="28.5" style="13" customWidth="1"/>
    <col min="2" max="2" width="13" style="13" customWidth="1"/>
    <col min="3" max="3" width="14.1640625" style="13" customWidth="1"/>
    <col min="4" max="4" width="10.83203125" style="13"/>
    <col min="5" max="5" width="14.83203125" style="13" customWidth="1"/>
    <col min="6" max="16384" width="10.83203125" style="13"/>
  </cols>
  <sheetData>
    <row r="1" spans="1:6" x14ac:dyDescent="0.2">
      <c r="A1" s="78" t="s">
        <v>427</v>
      </c>
      <c r="B1" s="78"/>
      <c r="C1" s="78"/>
      <c r="D1" s="78"/>
      <c r="E1" s="78"/>
    </row>
    <row r="3" spans="1:6" ht="30" thickBot="1" x14ac:dyDescent="0.25">
      <c r="A3" s="3"/>
      <c r="B3" s="72" t="s">
        <v>38</v>
      </c>
      <c r="C3" s="72" t="s">
        <v>39</v>
      </c>
      <c r="D3" s="72" t="s">
        <v>40</v>
      </c>
      <c r="E3" s="71" t="s">
        <v>289</v>
      </c>
      <c r="F3" s="46"/>
    </row>
    <row r="4" spans="1:6" ht="17" thickTop="1" x14ac:dyDescent="0.2">
      <c r="A4" s="18" t="s">
        <v>428</v>
      </c>
      <c r="B4" s="7">
        <v>50.58661</v>
      </c>
      <c r="C4" s="7">
        <v>50.361009999999993</v>
      </c>
      <c r="D4" s="7">
        <v>2.2560000000000002E-3</v>
      </c>
      <c r="E4" s="17">
        <v>0.8834419</v>
      </c>
      <c r="F4" s="46"/>
    </row>
    <row r="5" spans="1:6" x14ac:dyDescent="0.2">
      <c r="A5" s="18"/>
      <c r="B5" s="43"/>
      <c r="C5" s="43"/>
      <c r="D5" s="43"/>
      <c r="E5" s="44"/>
      <c r="F5" s="46"/>
    </row>
    <row r="6" spans="1:6" ht="29" x14ac:dyDescent="0.2">
      <c r="A6" s="41" t="s">
        <v>429</v>
      </c>
      <c r="B6" s="7"/>
      <c r="C6" s="7"/>
      <c r="D6" s="7"/>
      <c r="E6" s="17"/>
      <c r="F6" s="46"/>
    </row>
    <row r="7" spans="1:6" x14ac:dyDescent="0.2">
      <c r="A7" s="42" t="s">
        <v>430</v>
      </c>
      <c r="B7" s="7">
        <v>34.060849999999995</v>
      </c>
      <c r="C7" s="7">
        <v>40.282690000000002</v>
      </c>
      <c r="D7" s="7">
        <v>-6.22184E-2</v>
      </c>
      <c r="E7" s="17">
        <v>2.5414000000000001E-3</v>
      </c>
      <c r="F7" s="46"/>
    </row>
    <row r="8" spans="1:6" x14ac:dyDescent="0.2">
      <c r="A8" s="42" t="s">
        <v>431</v>
      </c>
      <c r="B8" s="7">
        <v>29.69577</v>
      </c>
      <c r="C8" s="7">
        <v>36.984690000000001</v>
      </c>
      <c r="D8" s="7">
        <v>-7.2889200000000001E-2</v>
      </c>
      <c r="E8" s="17">
        <v>2.7559999999999998E-4</v>
      </c>
      <c r="F8" s="46"/>
    </row>
    <row r="9" spans="1:6" x14ac:dyDescent="0.2">
      <c r="A9" s="42" t="s">
        <v>432</v>
      </c>
      <c r="B9" s="7">
        <v>30.489419999999999</v>
      </c>
      <c r="C9" s="7">
        <v>38.280329999999999</v>
      </c>
      <c r="D9" s="7">
        <v>-7.7909099999999995E-2</v>
      </c>
      <c r="E9" s="17">
        <v>1.139E-4</v>
      </c>
      <c r="F9" s="46"/>
    </row>
    <row r="10" spans="1:6" x14ac:dyDescent="0.2">
      <c r="A10" s="42" t="s">
        <v>433</v>
      </c>
      <c r="B10" s="7">
        <v>26.65344</v>
      </c>
      <c r="C10" s="7">
        <v>32.626620000000003</v>
      </c>
      <c r="D10" s="7">
        <v>-5.9731800000000002E-2</v>
      </c>
      <c r="E10" s="17">
        <v>2.0898000000000002E-3</v>
      </c>
      <c r="F10" s="46"/>
    </row>
    <row r="11" spans="1:6" x14ac:dyDescent="0.2">
      <c r="A11" s="42" t="s">
        <v>434</v>
      </c>
      <c r="B11" s="7">
        <v>34.72222</v>
      </c>
      <c r="C11" s="7">
        <v>42.049469999999999</v>
      </c>
      <c r="D11" s="7">
        <v>-7.3272500000000004E-2</v>
      </c>
      <c r="E11" s="17">
        <v>4.083E-4</v>
      </c>
      <c r="F11" s="46"/>
    </row>
    <row r="12" spans="1:6" x14ac:dyDescent="0.2">
      <c r="A12" s="42" t="s">
        <v>435</v>
      </c>
      <c r="B12" s="7">
        <v>35.052909999999997</v>
      </c>
      <c r="C12" s="7">
        <v>42.520609999999998</v>
      </c>
      <c r="D12" s="7">
        <v>-7.4676999999999993E-2</v>
      </c>
      <c r="E12" s="17">
        <v>3.2410000000000002E-4</v>
      </c>
      <c r="F12" s="46"/>
    </row>
    <row r="13" spans="1:6" x14ac:dyDescent="0.2">
      <c r="A13" s="18"/>
      <c r="B13" s="7"/>
      <c r="C13" s="7"/>
      <c r="D13" s="7"/>
      <c r="E13" s="17"/>
      <c r="F13" s="46"/>
    </row>
    <row r="14" spans="1:6" x14ac:dyDescent="0.2">
      <c r="A14" s="58" t="s">
        <v>436</v>
      </c>
      <c r="B14" s="7"/>
      <c r="C14" s="7"/>
      <c r="D14" s="7"/>
      <c r="E14" s="17"/>
      <c r="F14" s="46"/>
    </row>
    <row r="15" spans="1:6" x14ac:dyDescent="0.2">
      <c r="A15" s="42" t="s">
        <v>437</v>
      </c>
      <c r="B15" s="7">
        <v>88.690480000000008</v>
      </c>
      <c r="C15" s="7">
        <v>88.574790000000007</v>
      </c>
      <c r="D15" s="7">
        <v>1.1567999999999999E-3</v>
      </c>
      <c r="E15" s="17">
        <v>0.93227009999999999</v>
      </c>
      <c r="F15" s="46"/>
    </row>
    <row r="16" spans="1:6" x14ac:dyDescent="0.2">
      <c r="A16" s="42" t="s">
        <v>438</v>
      </c>
      <c r="B16" s="7">
        <v>67.394180000000006</v>
      </c>
      <c r="C16" s="7">
        <v>68.433449999999993</v>
      </c>
      <c r="D16" s="7">
        <v>-1.03927E-2</v>
      </c>
      <c r="E16" s="17">
        <v>0.60428610000000005</v>
      </c>
      <c r="F16" s="46"/>
    </row>
    <row r="17" spans="1:6" x14ac:dyDescent="0.2">
      <c r="A17" s="42" t="s">
        <v>439</v>
      </c>
      <c r="B17" s="7">
        <v>96.031750000000002</v>
      </c>
      <c r="C17" s="7">
        <v>95.406360000000006</v>
      </c>
      <c r="D17" s="7">
        <v>6.2538999999999997E-3</v>
      </c>
      <c r="E17" s="17">
        <v>0.46710119999999999</v>
      </c>
      <c r="F17" s="46"/>
    </row>
    <row r="18" spans="1:6" x14ac:dyDescent="0.2">
      <c r="A18" s="42" t="s">
        <v>440</v>
      </c>
      <c r="B18" s="7">
        <v>80.158730000000006</v>
      </c>
      <c r="C18" s="7">
        <v>79.505300000000005</v>
      </c>
      <c r="D18" s="7">
        <v>6.5342999999999998E-3</v>
      </c>
      <c r="E18" s="17">
        <v>0.70381899999999997</v>
      </c>
      <c r="F18" s="46"/>
    </row>
    <row r="19" spans="1:6" x14ac:dyDescent="0.2">
      <c r="A19" s="42" t="s">
        <v>441</v>
      </c>
      <c r="B19" s="7">
        <v>91.600530000000006</v>
      </c>
      <c r="C19" s="7">
        <v>91.990579999999994</v>
      </c>
      <c r="D19" s="7">
        <v>-3.9004999999999999E-3</v>
      </c>
      <c r="E19" s="17">
        <v>0.74122169999999998</v>
      </c>
      <c r="F19" s="46"/>
    </row>
    <row r="20" spans="1:6" x14ac:dyDescent="0.2">
      <c r="A20" s="42" t="s">
        <v>421</v>
      </c>
      <c r="B20" s="7">
        <v>94.97354</v>
      </c>
      <c r="C20" s="7">
        <v>96.819789999999998</v>
      </c>
      <c r="D20" s="7">
        <v>-1.84624E-2</v>
      </c>
      <c r="E20" s="17">
        <v>3.5077299999999999E-2</v>
      </c>
      <c r="F20" s="46"/>
    </row>
    <row r="21" spans="1:6" x14ac:dyDescent="0.2">
      <c r="A21" s="42" t="s">
        <v>442</v>
      </c>
      <c r="B21" s="7">
        <v>95.568780000000004</v>
      </c>
      <c r="C21" s="7">
        <v>96.466430000000003</v>
      </c>
      <c r="D21" s="7">
        <v>-8.9765000000000001E-3</v>
      </c>
      <c r="E21" s="17">
        <v>0.29183819999999999</v>
      </c>
      <c r="F21" s="46"/>
    </row>
    <row r="22" spans="1:6" x14ac:dyDescent="0.2">
      <c r="A22" s="42" t="s">
        <v>443</v>
      </c>
      <c r="B22" s="7">
        <v>94.907409999999999</v>
      </c>
      <c r="C22" s="7">
        <v>96.584220000000002</v>
      </c>
      <c r="D22" s="7">
        <v>-1.6768100000000001E-2</v>
      </c>
      <c r="E22" s="17">
        <v>5.9045100000000003E-2</v>
      </c>
      <c r="F22" s="46"/>
    </row>
    <row r="23" spans="1:6" x14ac:dyDescent="0.2">
      <c r="A23" s="42" t="s">
        <v>444</v>
      </c>
      <c r="B23" s="7">
        <v>94.642859999999999</v>
      </c>
      <c r="C23" s="7">
        <v>96.937569999999994</v>
      </c>
      <c r="D23" s="7">
        <v>-2.2947200000000001E-2</v>
      </c>
      <c r="E23" s="17">
        <v>1.00868E-2</v>
      </c>
      <c r="F23" s="46"/>
    </row>
    <row r="24" spans="1:6" x14ac:dyDescent="0.2">
      <c r="A24" s="42" t="s">
        <v>445</v>
      </c>
      <c r="B24" s="7">
        <v>95.701059999999998</v>
      </c>
      <c r="C24" s="7">
        <v>97.99763999999999</v>
      </c>
      <c r="D24" s="7">
        <v>-2.2965900000000001E-2</v>
      </c>
      <c r="E24" s="17">
        <v>3.4356999999999999E-3</v>
      </c>
      <c r="F24" s="46"/>
    </row>
    <row r="25" spans="1:6" x14ac:dyDescent="0.2">
      <c r="A25" s="18"/>
      <c r="B25" s="7"/>
      <c r="C25" s="7"/>
      <c r="D25" s="7"/>
      <c r="E25" s="17"/>
      <c r="F25" s="46"/>
    </row>
    <row r="26" spans="1:6" ht="29" x14ac:dyDescent="0.2">
      <c r="A26" s="58" t="s">
        <v>446</v>
      </c>
      <c r="B26" s="7"/>
      <c r="C26" s="7"/>
      <c r="D26" s="7"/>
      <c r="E26" s="17"/>
      <c r="F26" s="46"/>
    </row>
    <row r="27" spans="1:6" x14ac:dyDescent="0.2">
      <c r="A27" s="42" t="s">
        <v>447</v>
      </c>
      <c r="B27" s="7">
        <v>49.140210000000003</v>
      </c>
      <c r="C27" s="7">
        <v>52.296819999999997</v>
      </c>
      <c r="D27" s="7">
        <v>-3.15661E-2</v>
      </c>
      <c r="E27" s="17">
        <v>0.1411116</v>
      </c>
      <c r="F27" s="46"/>
    </row>
    <row r="28" spans="1:6" x14ac:dyDescent="0.2">
      <c r="A28" s="42" t="s">
        <v>448</v>
      </c>
      <c r="B28" s="7">
        <v>53.769840000000002</v>
      </c>
      <c r="C28" s="7">
        <v>53.710250000000002</v>
      </c>
      <c r="D28" s="7">
        <v>5.9590000000000001E-4</v>
      </c>
      <c r="E28" s="17">
        <v>0.97777760000000002</v>
      </c>
      <c r="F28" s="46"/>
    </row>
    <row r="29" spans="1:6" x14ac:dyDescent="0.2">
      <c r="A29" s="42"/>
      <c r="B29" s="7"/>
      <c r="C29" s="7"/>
      <c r="D29" s="7"/>
      <c r="E29" s="17"/>
      <c r="F29" s="46"/>
    </row>
    <row r="30" spans="1:6" x14ac:dyDescent="0.2">
      <c r="A30" s="78"/>
      <c r="B30" s="78"/>
      <c r="C30" s="78"/>
      <c r="D30" s="78"/>
      <c r="E30" s="78"/>
      <c r="F30" s="46"/>
    </row>
    <row r="31" spans="1:6" x14ac:dyDescent="0.2">
      <c r="A31" s="42"/>
      <c r="B31" s="43"/>
      <c r="C31" s="43"/>
      <c r="D31" s="43"/>
      <c r="E31" s="44"/>
      <c r="F31" s="46"/>
    </row>
    <row r="32" spans="1:6" ht="29" x14ac:dyDescent="0.2">
      <c r="A32" s="58" t="s">
        <v>449</v>
      </c>
      <c r="B32" s="43"/>
      <c r="C32" s="43"/>
      <c r="D32" s="43"/>
      <c r="E32" s="44"/>
      <c r="F32" s="46"/>
    </row>
    <row r="33" spans="1:6" x14ac:dyDescent="0.2">
      <c r="A33" s="42" t="s">
        <v>450</v>
      </c>
      <c r="B33" s="7">
        <v>23.941800000000001</v>
      </c>
      <c r="C33" s="7">
        <v>20.14134</v>
      </c>
      <c r="D33" s="7">
        <v>3.8004599999999999E-2</v>
      </c>
      <c r="E33" s="17">
        <v>3.4046100000000003E-2</v>
      </c>
      <c r="F33" s="46"/>
    </row>
    <row r="34" spans="1:6" x14ac:dyDescent="0.2">
      <c r="A34" s="42" t="s">
        <v>451</v>
      </c>
      <c r="B34" s="7">
        <v>18.121689999999997</v>
      </c>
      <c r="C34" s="7">
        <v>15.547700000000001</v>
      </c>
      <c r="D34" s="7">
        <v>2.57399E-2</v>
      </c>
      <c r="E34" s="17">
        <v>0.1118039</v>
      </c>
      <c r="F34" s="46"/>
    </row>
    <row r="35" spans="1:6" x14ac:dyDescent="0.2">
      <c r="A35" s="42"/>
      <c r="B35" s="43"/>
      <c r="C35" s="43"/>
      <c r="D35" s="43"/>
      <c r="E35" s="44"/>
      <c r="F35" s="46"/>
    </row>
    <row r="36" spans="1:6" ht="29" x14ac:dyDescent="0.2">
      <c r="A36" s="42" t="s">
        <v>452</v>
      </c>
      <c r="B36" s="7">
        <v>17.592590000000001</v>
      </c>
      <c r="C36" s="7">
        <v>17.550060000000002</v>
      </c>
      <c r="D36" s="7">
        <v>4.2529999999999998E-4</v>
      </c>
      <c r="E36" s="17">
        <v>0.97922330000000002</v>
      </c>
      <c r="F36" s="46"/>
    </row>
    <row r="37" spans="1:6" x14ac:dyDescent="0.2">
      <c r="A37" s="58" t="s">
        <v>453</v>
      </c>
      <c r="B37" s="7"/>
      <c r="C37" s="7"/>
      <c r="D37" s="7"/>
      <c r="E37" s="17"/>
      <c r="F37" s="46"/>
    </row>
    <row r="38" spans="1:6" x14ac:dyDescent="0.2">
      <c r="A38" s="18" t="s">
        <v>440</v>
      </c>
      <c r="B38" s="7">
        <v>12.40602</v>
      </c>
      <c r="C38" s="7">
        <v>12.751680000000002</v>
      </c>
      <c r="D38" s="7">
        <v>-3.4566000000000002E-3</v>
      </c>
      <c r="E38" s="17">
        <v>0.91897150000000005</v>
      </c>
      <c r="F38" s="46"/>
    </row>
    <row r="39" spans="1:6" x14ac:dyDescent="0.2">
      <c r="A39" s="18" t="s">
        <v>454</v>
      </c>
      <c r="B39" s="7">
        <v>7.1428599999999998</v>
      </c>
      <c r="C39" s="7">
        <v>5.3691300000000002</v>
      </c>
      <c r="D39" s="7">
        <v>1.7737300000000001E-2</v>
      </c>
      <c r="E39" s="17">
        <v>0.48335630000000002</v>
      </c>
      <c r="F39" s="46"/>
    </row>
    <row r="40" spans="1:6" x14ac:dyDescent="0.2">
      <c r="A40" s="18" t="s">
        <v>455</v>
      </c>
      <c r="B40" s="7">
        <v>7.8947400000000005</v>
      </c>
      <c r="C40" s="7">
        <v>11.4094</v>
      </c>
      <c r="D40" s="7">
        <v>-3.51466E-2</v>
      </c>
      <c r="E40" s="17">
        <v>0.23470189999999999</v>
      </c>
      <c r="F40" s="46"/>
    </row>
    <row r="41" spans="1:6" x14ac:dyDescent="0.2">
      <c r="A41" s="18" t="s">
        <v>456</v>
      </c>
      <c r="B41" s="7">
        <v>0.83864000000000005</v>
      </c>
      <c r="C41" s="7">
        <v>0.53412000000000004</v>
      </c>
      <c r="D41" s="7">
        <v>3.0452000000000001E-3</v>
      </c>
      <c r="E41" s="17">
        <v>0.2401858</v>
      </c>
      <c r="F41" s="46"/>
    </row>
    <row r="42" spans="1:6" x14ac:dyDescent="0.2">
      <c r="A42" s="18" t="s">
        <v>457</v>
      </c>
      <c r="B42" s="7">
        <v>33.458649999999999</v>
      </c>
      <c r="C42" s="7">
        <v>30.201339999999998</v>
      </c>
      <c r="D42" s="7">
        <v>3.2572999999999998E-2</v>
      </c>
      <c r="E42" s="17">
        <v>0.49718699999999999</v>
      </c>
      <c r="F42" s="46"/>
    </row>
    <row r="43" spans="1:6" x14ac:dyDescent="0.2">
      <c r="A43" s="18" t="s">
        <v>458</v>
      </c>
      <c r="B43" s="7">
        <v>8.6466199999999986</v>
      </c>
      <c r="C43" s="7">
        <v>4.0268499999999996</v>
      </c>
      <c r="D43" s="7">
        <v>4.6197700000000001E-2</v>
      </c>
      <c r="E43" s="17">
        <v>7.6914800000000005E-2</v>
      </c>
      <c r="F43" s="46"/>
    </row>
    <row r="44" spans="1:6" x14ac:dyDescent="0.2">
      <c r="A44" s="18" t="s">
        <v>459</v>
      </c>
      <c r="B44" s="7">
        <v>3.00752</v>
      </c>
      <c r="C44" s="7">
        <v>0</v>
      </c>
      <c r="D44" s="7">
        <v>3.00752E-2</v>
      </c>
      <c r="E44" s="17">
        <v>3.2594400000000003E-2</v>
      </c>
      <c r="F44" s="46"/>
    </row>
    <row r="45" spans="1:6" x14ac:dyDescent="0.2">
      <c r="A45" s="18" t="s">
        <v>460</v>
      </c>
      <c r="B45" s="7">
        <v>7.5188000000000006</v>
      </c>
      <c r="C45" s="7">
        <v>1.3422800000000001</v>
      </c>
      <c r="D45" s="7">
        <v>6.1765199999999999E-2</v>
      </c>
      <c r="E45" s="17">
        <v>6.9817999999999998E-3</v>
      </c>
      <c r="F45" s="46"/>
    </row>
    <row r="46" spans="1:6" x14ac:dyDescent="0.2">
      <c r="A46" s="45" t="s">
        <v>180</v>
      </c>
      <c r="B46" s="11">
        <v>8.2706800000000005</v>
      </c>
      <c r="C46" s="11">
        <v>14.7651</v>
      </c>
      <c r="D46" s="11">
        <v>-6.4944199999999994E-2</v>
      </c>
      <c r="E46" s="19">
        <v>3.9342799999999997E-2</v>
      </c>
      <c r="F46" s="46"/>
    </row>
    <row r="47" spans="1:6" x14ac:dyDescent="0.2">
      <c r="A47" s="62"/>
      <c r="B47" s="63"/>
      <c r="C47" s="63"/>
      <c r="D47" s="63"/>
      <c r="E47" s="64"/>
      <c r="F47" s="46"/>
    </row>
    <row r="48" spans="1:6" x14ac:dyDescent="0.2">
      <c r="A48" s="46"/>
      <c r="B48" s="46"/>
      <c r="C48" s="46"/>
      <c r="D48" s="46"/>
      <c r="E48" s="46"/>
      <c r="F48" s="46"/>
    </row>
    <row r="49" spans="1:6" x14ac:dyDescent="0.2">
      <c r="A49" s="46"/>
      <c r="B49" s="46"/>
      <c r="C49" s="46"/>
      <c r="D49" s="46"/>
      <c r="E49" s="46"/>
      <c r="F49" s="46"/>
    </row>
  </sheetData>
  <mergeCells count="2">
    <mergeCell ref="A1:E1"/>
    <mergeCell ref="A30:E3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86"/>
  <sheetViews>
    <sheetView topLeftCell="A57" workbookViewId="0">
      <selection activeCell="A43" sqref="A43:E76"/>
    </sheetView>
  </sheetViews>
  <sheetFormatPr baseColWidth="10" defaultColWidth="10.83203125" defaultRowHeight="16" x14ac:dyDescent="0.2"/>
  <cols>
    <col min="1" max="1" width="60.83203125" style="13" customWidth="1"/>
    <col min="2" max="2" width="13.5" style="13" customWidth="1"/>
    <col min="3" max="3" width="14" style="13" customWidth="1"/>
    <col min="4" max="4" width="13" style="13" customWidth="1"/>
    <col min="5" max="5" width="15.33203125" style="13" customWidth="1"/>
    <col min="6" max="16384" width="10.83203125" style="13"/>
  </cols>
  <sheetData>
    <row r="1" spans="1:5" x14ac:dyDescent="0.2">
      <c r="A1" s="78" t="s">
        <v>461</v>
      </c>
      <c r="B1" s="78"/>
      <c r="C1" s="78"/>
    </row>
    <row r="3" spans="1:5" ht="30" thickBot="1" x14ac:dyDescent="0.25">
      <c r="A3" s="3"/>
      <c r="B3" s="72" t="s">
        <v>38</v>
      </c>
      <c r="C3" s="72" t="s">
        <v>39</v>
      </c>
      <c r="D3" s="72" t="s">
        <v>40</v>
      </c>
      <c r="E3" s="71" t="s">
        <v>289</v>
      </c>
    </row>
    <row r="4" spans="1:5" ht="17" thickTop="1" x14ac:dyDescent="0.2">
      <c r="A4" s="41" t="s">
        <v>462</v>
      </c>
      <c r="B4" s="49"/>
      <c r="C4" s="49"/>
      <c r="D4" s="49"/>
      <c r="E4" s="50"/>
    </row>
    <row r="5" spans="1:5" x14ac:dyDescent="0.2">
      <c r="A5" s="18" t="s">
        <v>463</v>
      </c>
      <c r="B5" s="7">
        <v>17.443810000000003</v>
      </c>
      <c r="C5" s="7">
        <v>14.005929999999999</v>
      </c>
      <c r="D5" s="7">
        <v>3.4378800000000001E-2</v>
      </c>
      <c r="E5" s="17">
        <v>2.1990999999999998E-3</v>
      </c>
    </row>
    <row r="6" spans="1:5" x14ac:dyDescent="0.2">
      <c r="A6" s="18" t="s">
        <v>464</v>
      </c>
      <c r="B6" s="7">
        <v>77.121769999999998</v>
      </c>
      <c r="C6" s="7">
        <v>79.881309999999999</v>
      </c>
      <c r="D6" s="7">
        <v>-2.75953E-2</v>
      </c>
      <c r="E6" s="17">
        <v>2.8531999999999998E-2</v>
      </c>
    </row>
    <row r="7" spans="1:5" x14ac:dyDescent="0.2">
      <c r="A7" s="18" t="s">
        <v>465</v>
      </c>
      <c r="B7" s="7">
        <v>15.69943</v>
      </c>
      <c r="C7" s="7">
        <v>14.302670000000001</v>
      </c>
      <c r="D7" s="7">
        <v>1.39676E-2</v>
      </c>
      <c r="E7" s="17">
        <v>0.20181060000000001</v>
      </c>
    </row>
    <row r="8" spans="1:5" x14ac:dyDescent="0.2">
      <c r="A8" s="18" t="s">
        <v>466</v>
      </c>
      <c r="B8" s="7">
        <v>28.513919999999999</v>
      </c>
      <c r="C8" s="7">
        <v>30.979230000000001</v>
      </c>
      <c r="D8" s="7">
        <v>-2.4653100000000001E-2</v>
      </c>
      <c r="E8" s="17">
        <v>7.5868099999999994E-2</v>
      </c>
    </row>
    <row r="9" spans="1:5" x14ac:dyDescent="0.2">
      <c r="A9" s="18" t="s">
        <v>467</v>
      </c>
      <c r="B9" s="7">
        <v>63.233809999999998</v>
      </c>
      <c r="C9" s="7">
        <v>67.715130000000002</v>
      </c>
      <c r="D9" s="7">
        <v>-4.4813199999999997E-2</v>
      </c>
      <c r="E9" s="17">
        <v>2.0671999999999999E-3</v>
      </c>
    </row>
    <row r="10" spans="1:5" x14ac:dyDescent="0.2">
      <c r="A10" s="18" t="s">
        <v>468</v>
      </c>
      <c r="B10" s="7">
        <v>30.627310000000001</v>
      </c>
      <c r="C10" s="7">
        <v>27.121659999999999</v>
      </c>
      <c r="D10" s="7">
        <v>3.5056400000000001E-2</v>
      </c>
      <c r="E10" s="17">
        <v>1.1543400000000001E-2</v>
      </c>
    </row>
    <row r="11" spans="1:5" x14ac:dyDescent="0.2">
      <c r="A11" s="18" t="s">
        <v>469</v>
      </c>
      <c r="B11" s="7">
        <v>5.4344200000000003</v>
      </c>
      <c r="C11" s="7">
        <v>3.7982200000000002</v>
      </c>
      <c r="D11" s="7">
        <v>1.6362000000000002E-2</v>
      </c>
      <c r="E11" s="17">
        <v>1.23926E-2</v>
      </c>
    </row>
    <row r="12" spans="1:5" x14ac:dyDescent="0.2">
      <c r="A12" s="18" t="s">
        <v>470</v>
      </c>
      <c r="B12" s="7">
        <v>25.561889999999998</v>
      </c>
      <c r="C12" s="7">
        <v>23.97626</v>
      </c>
      <c r="D12" s="7">
        <v>1.58563E-2</v>
      </c>
      <c r="E12" s="17">
        <v>0.2295943</v>
      </c>
    </row>
    <row r="13" spans="1:5" x14ac:dyDescent="0.2">
      <c r="A13" s="18" t="s">
        <v>471</v>
      </c>
      <c r="B13" s="7">
        <v>3.2539400000000005</v>
      </c>
      <c r="C13" s="7">
        <v>3.0860499999999997</v>
      </c>
      <c r="D13" s="7">
        <v>1.6789000000000001E-3</v>
      </c>
      <c r="E13" s="17">
        <v>0.75411799999999996</v>
      </c>
    </row>
    <row r="14" spans="1:5" x14ac:dyDescent="0.2">
      <c r="A14" s="18" t="s">
        <v>472</v>
      </c>
      <c r="B14" s="7">
        <v>5.0989599999999999</v>
      </c>
      <c r="C14" s="7">
        <v>4.0949600000000004</v>
      </c>
      <c r="D14" s="7">
        <v>1.004E-2</v>
      </c>
      <c r="E14" s="17">
        <v>0.12100030000000001</v>
      </c>
    </row>
    <row r="15" spans="1:5" x14ac:dyDescent="0.2">
      <c r="A15" s="18" t="s">
        <v>473</v>
      </c>
      <c r="B15" s="7">
        <v>3.1532999999999998</v>
      </c>
      <c r="C15" s="7">
        <v>1.8397600000000001</v>
      </c>
      <c r="D15" s="7">
        <v>1.31354E-2</v>
      </c>
      <c r="E15" s="17">
        <v>7.5983999999999999E-3</v>
      </c>
    </row>
    <row r="16" spans="1:5" x14ac:dyDescent="0.2">
      <c r="A16" s="18" t="s">
        <v>474</v>
      </c>
      <c r="B16" s="7">
        <v>10.499830000000001</v>
      </c>
      <c r="C16" s="7">
        <v>6.8842700000000008</v>
      </c>
      <c r="D16" s="7">
        <v>3.6155600000000003E-2</v>
      </c>
      <c r="E16" s="17">
        <v>3.9900000000000001E-5</v>
      </c>
    </row>
    <row r="17" spans="1:5" x14ac:dyDescent="0.2">
      <c r="A17" s="18" t="s">
        <v>475</v>
      </c>
      <c r="B17" s="7">
        <v>7.6819899999999999</v>
      </c>
      <c r="C17" s="7">
        <v>6.3501500000000002</v>
      </c>
      <c r="D17" s="7">
        <v>1.3318399999999999E-2</v>
      </c>
      <c r="E17" s="17">
        <v>9.0987499999999999E-2</v>
      </c>
    </row>
    <row r="18" spans="1:5" x14ac:dyDescent="0.2">
      <c r="A18" s="18"/>
      <c r="B18" s="7"/>
      <c r="C18" s="7"/>
      <c r="D18" s="7"/>
      <c r="E18" s="17"/>
    </row>
    <row r="19" spans="1:5" x14ac:dyDescent="0.2">
      <c r="A19" s="41" t="s">
        <v>476</v>
      </c>
      <c r="B19" s="7"/>
      <c r="C19" s="7"/>
      <c r="D19" s="7"/>
      <c r="E19" s="17"/>
    </row>
    <row r="20" spans="1:5" x14ac:dyDescent="0.2">
      <c r="A20" s="42" t="s">
        <v>477</v>
      </c>
      <c r="B20" s="7">
        <v>76.28313</v>
      </c>
      <c r="C20" s="7">
        <v>68.308610000000002</v>
      </c>
      <c r="D20" s="7">
        <v>7.9745200000000002E-2</v>
      </c>
      <c r="E20" s="17">
        <v>3.3806200000000002E-2</v>
      </c>
    </row>
    <row r="21" spans="1:5" x14ac:dyDescent="0.2">
      <c r="A21" s="42" t="s">
        <v>478</v>
      </c>
      <c r="B21" s="7">
        <v>81.885270000000006</v>
      </c>
      <c r="C21" s="7">
        <v>76.32047</v>
      </c>
      <c r="D21" s="7">
        <v>5.5648000000000003E-2</v>
      </c>
      <c r="E21" s="17">
        <v>4.8909000000000001E-2</v>
      </c>
    </row>
    <row r="22" spans="1:5" x14ac:dyDescent="0.2">
      <c r="A22" s="42" t="s">
        <v>479</v>
      </c>
      <c r="B22" s="7">
        <v>96.880240000000001</v>
      </c>
      <c r="C22" s="7">
        <v>94.480710000000002</v>
      </c>
      <c r="D22" s="7">
        <v>2.3995300000000001E-2</v>
      </c>
      <c r="E22" s="17">
        <v>0.1047361</v>
      </c>
    </row>
    <row r="23" spans="1:5" x14ac:dyDescent="0.2">
      <c r="A23" s="42" t="s">
        <v>480</v>
      </c>
      <c r="B23" s="7">
        <v>80.644080000000002</v>
      </c>
      <c r="C23" s="7">
        <v>82.017799999999994</v>
      </c>
      <c r="D23" s="7">
        <v>-1.37372E-2</v>
      </c>
      <c r="E23" s="17">
        <v>0.46986850000000002</v>
      </c>
    </row>
    <row r="24" spans="1:5" x14ac:dyDescent="0.2">
      <c r="A24" s="42" t="s">
        <v>481</v>
      </c>
      <c r="B24" s="7">
        <v>86.011409999999998</v>
      </c>
      <c r="C24" s="7">
        <v>84.747770000000003</v>
      </c>
      <c r="D24" s="7">
        <v>1.26363E-2</v>
      </c>
      <c r="E24" s="17">
        <v>0.6025722</v>
      </c>
    </row>
    <row r="25" spans="1:5" x14ac:dyDescent="0.2">
      <c r="A25" s="42" t="s">
        <v>482</v>
      </c>
      <c r="B25" s="7">
        <v>71.150620000000004</v>
      </c>
      <c r="C25" s="7">
        <v>75.608310000000003</v>
      </c>
      <c r="D25" s="7">
        <v>-4.4576900000000003E-2</v>
      </c>
      <c r="E25" s="17">
        <v>0.14359279999999999</v>
      </c>
    </row>
    <row r="26" spans="1:5" x14ac:dyDescent="0.2">
      <c r="A26" s="42" t="s">
        <v>483</v>
      </c>
      <c r="B26" s="7">
        <v>67.997320000000002</v>
      </c>
      <c r="C26" s="7">
        <v>67.181010000000001</v>
      </c>
      <c r="D26" s="7">
        <v>8.1630999999999995E-3</v>
      </c>
      <c r="E26" s="17">
        <v>0.82472509999999999</v>
      </c>
    </row>
    <row r="27" spans="1:5" x14ac:dyDescent="0.2">
      <c r="A27" s="42" t="s">
        <v>484</v>
      </c>
      <c r="B27" s="7">
        <v>76.417310000000001</v>
      </c>
      <c r="C27" s="7">
        <v>69.436199999999999</v>
      </c>
      <c r="D27" s="7">
        <v>6.9811100000000001E-2</v>
      </c>
      <c r="E27" s="17">
        <v>4.2012399999999998E-2</v>
      </c>
    </row>
    <row r="28" spans="1:5" x14ac:dyDescent="0.2">
      <c r="A28" s="42" t="s">
        <v>485</v>
      </c>
      <c r="B28" s="7">
        <v>76.853400000000008</v>
      </c>
      <c r="C28" s="7">
        <v>74.896140000000003</v>
      </c>
      <c r="D28" s="7">
        <v>1.9572599999999999E-2</v>
      </c>
      <c r="E28" s="17">
        <v>0.51268179999999997</v>
      </c>
    </row>
    <row r="29" spans="1:5" x14ac:dyDescent="0.2">
      <c r="A29" s="42"/>
      <c r="B29" s="7"/>
      <c r="C29" s="7"/>
      <c r="D29" s="7"/>
      <c r="E29" s="17"/>
    </row>
    <row r="30" spans="1:5" x14ac:dyDescent="0.2">
      <c r="A30" s="58" t="s">
        <v>486</v>
      </c>
      <c r="B30" s="7"/>
      <c r="C30" s="7"/>
      <c r="D30" s="7"/>
      <c r="E30" s="17"/>
    </row>
    <row r="31" spans="1:5" x14ac:dyDescent="0.2">
      <c r="A31" s="42" t="s">
        <v>487</v>
      </c>
      <c r="B31" s="43">
        <v>65.783290000000008</v>
      </c>
      <c r="C31" s="43">
        <v>63.204749999999997</v>
      </c>
      <c r="D31" s="43">
        <v>2.5785499999999999E-2</v>
      </c>
      <c r="E31" s="44">
        <v>7.6418399999999997E-2</v>
      </c>
    </row>
    <row r="32" spans="1:5" x14ac:dyDescent="0.2">
      <c r="A32" s="42" t="s">
        <v>488</v>
      </c>
      <c r="B32" s="43">
        <v>68.534050000000008</v>
      </c>
      <c r="C32" s="43">
        <v>66.409499999999994</v>
      </c>
      <c r="D32" s="43">
        <v>2.12455E-2</v>
      </c>
      <c r="E32" s="44">
        <v>0.13589490000000001</v>
      </c>
    </row>
    <row r="33" spans="1:5" x14ac:dyDescent="0.2">
      <c r="A33" s="42" t="s">
        <v>489</v>
      </c>
      <c r="B33" s="43">
        <v>57.061390000000003</v>
      </c>
      <c r="C33" s="43">
        <v>55.964389999999995</v>
      </c>
      <c r="D33" s="43">
        <v>1.0970000000000001E-2</v>
      </c>
      <c r="E33" s="44">
        <v>0.46773959999999998</v>
      </c>
    </row>
    <row r="34" spans="1:5" x14ac:dyDescent="0.2">
      <c r="A34" s="42" t="s">
        <v>490</v>
      </c>
      <c r="B34" s="43">
        <v>70.546800000000005</v>
      </c>
      <c r="C34" s="43">
        <v>68.130560000000003</v>
      </c>
      <c r="D34" s="43">
        <v>2.4162300000000001E-2</v>
      </c>
      <c r="E34" s="44">
        <v>8.4621199999999994E-2</v>
      </c>
    </row>
    <row r="35" spans="1:5" x14ac:dyDescent="0.2">
      <c r="A35" s="42" t="s">
        <v>491</v>
      </c>
      <c r="B35" s="43">
        <v>72.190539999999999</v>
      </c>
      <c r="C35" s="43">
        <v>70.860529999999997</v>
      </c>
      <c r="D35" s="43">
        <v>1.33001E-2</v>
      </c>
      <c r="E35" s="44">
        <v>0.33272479999999999</v>
      </c>
    </row>
    <row r="36" spans="1:5" x14ac:dyDescent="0.2">
      <c r="A36" s="42" t="s">
        <v>492</v>
      </c>
      <c r="B36" s="43">
        <v>73.53237</v>
      </c>
      <c r="C36" s="43">
        <v>72.522260000000003</v>
      </c>
      <c r="D36" s="43">
        <v>1.0101199999999999E-2</v>
      </c>
      <c r="E36" s="44">
        <v>0.4545787</v>
      </c>
    </row>
    <row r="37" spans="1:5" x14ac:dyDescent="0.2">
      <c r="A37" s="42" t="s">
        <v>493</v>
      </c>
      <c r="B37" s="43">
        <v>77.826229999999995</v>
      </c>
      <c r="C37" s="43">
        <v>79.228489999999994</v>
      </c>
      <c r="D37" s="43">
        <v>-1.40225E-2</v>
      </c>
      <c r="E37" s="44">
        <v>0.26419209999999999</v>
      </c>
    </row>
    <row r="38" spans="1:5" x14ac:dyDescent="0.2">
      <c r="A38" s="42" t="s">
        <v>494</v>
      </c>
      <c r="B38" s="43">
        <v>83.092920000000007</v>
      </c>
      <c r="C38" s="43">
        <v>86.64688000000001</v>
      </c>
      <c r="D38" s="43">
        <v>-3.5539599999999998E-2</v>
      </c>
      <c r="E38" s="44">
        <v>1.3158E-3</v>
      </c>
    </row>
    <row r="39" spans="1:5" x14ac:dyDescent="0.2">
      <c r="A39" s="42" t="s">
        <v>495</v>
      </c>
      <c r="B39" s="43">
        <v>72.76082000000001</v>
      </c>
      <c r="C39" s="43">
        <v>71.691389999999998</v>
      </c>
      <c r="D39" s="43">
        <v>1.0694199999999999E-2</v>
      </c>
      <c r="E39" s="44">
        <v>0.43272959999999999</v>
      </c>
    </row>
    <row r="40" spans="1:5" x14ac:dyDescent="0.2">
      <c r="A40" s="66"/>
      <c r="B40" s="43"/>
      <c r="C40" s="43"/>
      <c r="D40" s="43"/>
      <c r="E40" s="44"/>
    </row>
    <row r="41" spans="1:5" x14ac:dyDescent="0.2">
      <c r="A41" s="65" t="s">
        <v>496</v>
      </c>
      <c r="B41" s="65"/>
      <c r="C41" s="65"/>
      <c r="D41" s="7"/>
      <c r="E41" s="17"/>
    </row>
    <row r="42" spans="1:5" x14ac:dyDescent="0.2">
      <c r="A42" s="18"/>
      <c r="B42" s="7"/>
      <c r="C42" s="7"/>
      <c r="D42" s="7"/>
      <c r="E42" s="17"/>
    </row>
    <row r="43" spans="1:5" x14ac:dyDescent="0.2">
      <c r="A43" s="58" t="s">
        <v>497</v>
      </c>
      <c r="B43" s="7"/>
      <c r="C43" s="7"/>
      <c r="D43" s="7"/>
      <c r="E43" s="17"/>
    </row>
    <row r="44" spans="1:5" x14ac:dyDescent="0.2">
      <c r="A44" s="42" t="s">
        <v>487</v>
      </c>
      <c r="B44" s="7">
        <v>42.066420000000001</v>
      </c>
      <c r="C44" s="7">
        <v>42.848660000000002</v>
      </c>
      <c r="D44" s="7">
        <v>-7.8224000000000002E-3</v>
      </c>
      <c r="E44" s="17">
        <v>0.60355360000000002</v>
      </c>
    </row>
    <row r="45" spans="1:5" x14ac:dyDescent="0.2">
      <c r="A45" s="42" t="s">
        <v>488</v>
      </c>
      <c r="B45" s="7">
        <v>33.512239999999998</v>
      </c>
      <c r="C45" s="7">
        <v>34.777450000000002</v>
      </c>
      <c r="D45" s="7">
        <v>-1.2652E-2</v>
      </c>
      <c r="E45" s="17">
        <v>0.3808647</v>
      </c>
    </row>
    <row r="46" spans="1:5" x14ac:dyDescent="0.2">
      <c r="A46" s="42" t="s">
        <v>489</v>
      </c>
      <c r="B46" s="7">
        <v>39.282119999999999</v>
      </c>
      <c r="C46" s="7">
        <v>40.237389999999998</v>
      </c>
      <c r="D46" s="7">
        <v>-9.5527000000000008E-3</v>
      </c>
      <c r="E46" s="17">
        <v>0.52176040000000001</v>
      </c>
    </row>
    <row r="47" spans="1:5" x14ac:dyDescent="0.2">
      <c r="A47" s="42" t="s">
        <v>490</v>
      </c>
      <c r="B47" s="7">
        <v>27.507549999999998</v>
      </c>
      <c r="C47" s="7">
        <v>23.323440000000002</v>
      </c>
      <c r="D47" s="7">
        <v>4.1841099999999999E-2</v>
      </c>
      <c r="E47" s="17">
        <v>1.7440000000000001E-3</v>
      </c>
    </row>
    <row r="48" spans="1:5" x14ac:dyDescent="0.2">
      <c r="A48" s="42" t="s">
        <v>491</v>
      </c>
      <c r="B48" s="7">
        <v>24.052329999999998</v>
      </c>
      <c r="C48" s="7">
        <v>19.584569999999999</v>
      </c>
      <c r="D48" s="7">
        <v>4.4677599999999998E-2</v>
      </c>
      <c r="E48" s="17">
        <v>4.395E-4</v>
      </c>
    </row>
    <row r="49" spans="1:5" x14ac:dyDescent="0.2">
      <c r="A49" s="42" t="s">
        <v>492</v>
      </c>
      <c r="B49" s="7">
        <v>25.394159999999999</v>
      </c>
      <c r="C49" s="7">
        <v>20.771510000000003</v>
      </c>
      <c r="D49" s="7">
        <v>4.6226499999999997E-2</v>
      </c>
      <c r="E49" s="17">
        <v>3.613E-4</v>
      </c>
    </row>
    <row r="50" spans="1:5" x14ac:dyDescent="0.2">
      <c r="A50" s="42" t="s">
        <v>493</v>
      </c>
      <c r="B50" s="7">
        <v>31.298220000000001</v>
      </c>
      <c r="C50" s="7">
        <v>31.810090000000002</v>
      </c>
      <c r="D50" s="7">
        <v>-5.1187000000000003E-3</v>
      </c>
      <c r="E50" s="17">
        <v>0.71772159999999996</v>
      </c>
    </row>
    <row r="51" spans="1:5" x14ac:dyDescent="0.2">
      <c r="A51" s="42" t="s">
        <v>494</v>
      </c>
      <c r="B51" s="7">
        <v>37.370010000000001</v>
      </c>
      <c r="C51" s="7">
        <v>34.836800000000004</v>
      </c>
      <c r="D51" s="7">
        <v>2.53321E-2</v>
      </c>
      <c r="E51" s="17">
        <v>8.4223699999999999E-2</v>
      </c>
    </row>
    <row r="52" spans="1:5" x14ac:dyDescent="0.2">
      <c r="A52" s="42" t="s">
        <v>495</v>
      </c>
      <c r="B52" s="7">
        <v>36.531370000000003</v>
      </c>
      <c r="C52" s="7">
        <v>35.192879999999995</v>
      </c>
      <c r="D52" s="7">
        <v>1.33849E-2</v>
      </c>
      <c r="E52" s="17">
        <v>0.36048249999999998</v>
      </c>
    </row>
    <row r="53" spans="1:5" x14ac:dyDescent="0.2">
      <c r="A53" s="18"/>
      <c r="B53" s="7"/>
      <c r="C53" s="7"/>
      <c r="D53" s="7"/>
      <c r="E53" s="17"/>
    </row>
    <row r="54" spans="1:5" x14ac:dyDescent="0.2">
      <c r="A54" s="58" t="s">
        <v>498</v>
      </c>
      <c r="B54" s="7"/>
      <c r="C54" s="7"/>
      <c r="D54" s="7"/>
      <c r="E54" s="17"/>
    </row>
    <row r="55" spans="1:5" x14ac:dyDescent="0.2">
      <c r="A55" s="42" t="s">
        <v>487</v>
      </c>
      <c r="B55" s="7">
        <v>23.951689999999999</v>
      </c>
      <c r="C55" s="7">
        <v>25.163200000000003</v>
      </c>
      <c r="D55" s="7">
        <v>-1.21151E-2</v>
      </c>
      <c r="E55" s="17">
        <v>0.35473660000000001</v>
      </c>
    </row>
    <row r="56" spans="1:5" x14ac:dyDescent="0.2">
      <c r="A56" s="42" t="s">
        <v>488</v>
      </c>
      <c r="B56" s="7">
        <v>22.77759</v>
      </c>
      <c r="C56" s="7">
        <v>24.68843</v>
      </c>
      <c r="D56" s="7">
        <v>-1.9108400000000001E-2</v>
      </c>
      <c r="E56" s="17">
        <v>0.1391029</v>
      </c>
    </row>
    <row r="57" spans="1:5" x14ac:dyDescent="0.2">
      <c r="A57" s="42" t="s">
        <v>489</v>
      </c>
      <c r="B57" s="7">
        <v>25.226430000000001</v>
      </c>
      <c r="C57" s="7">
        <v>26.350149999999999</v>
      </c>
      <c r="D57" s="7">
        <v>-1.12371E-2</v>
      </c>
      <c r="E57" s="17">
        <v>0.39852100000000001</v>
      </c>
    </row>
    <row r="58" spans="1:5" x14ac:dyDescent="0.2">
      <c r="A58" s="42" t="s">
        <v>490</v>
      </c>
      <c r="B58" s="7">
        <v>19.288830000000001</v>
      </c>
      <c r="C58" s="7">
        <v>20.59347</v>
      </c>
      <c r="D58" s="7">
        <v>-1.30464E-2</v>
      </c>
      <c r="E58" s="17">
        <v>0.28247060000000002</v>
      </c>
    </row>
    <row r="59" spans="1:5" x14ac:dyDescent="0.2">
      <c r="A59" s="42" t="s">
        <v>491</v>
      </c>
      <c r="B59" s="7">
        <v>17.812810000000002</v>
      </c>
      <c r="C59" s="7">
        <v>19.821960000000001</v>
      </c>
      <c r="D59" s="7">
        <v>-2.0091399999999999E-2</v>
      </c>
      <c r="E59" s="17">
        <v>8.98621E-2</v>
      </c>
    </row>
    <row r="60" spans="1:5" x14ac:dyDescent="0.2">
      <c r="A60" s="42" t="s">
        <v>492</v>
      </c>
      <c r="B60" s="7">
        <v>17.812810000000002</v>
      </c>
      <c r="C60" s="7">
        <v>20.178039999999999</v>
      </c>
      <c r="D60" s="7">
        <v>-2.3652300000000001E-2</v>
      </c>
      <c r="E60" s="17">
        <v>4.6422499999999998E-2</v>
      </c>
    </row>
    <row r="61" spans="1:5" x14ac:dyDescent="0.2">
      <c r="A61" s="42" t="s">
        <v>493</v>
      </c>
      <c r="B61" s="7">
        <v>13.116400000000001</v>
      </c>
      <c r="C61" s="7">
        <v>12.997030000000001</v>
      </c>
      <c r="D61" s="7">
        <v>1.1937E-3</v>
      </c>
      <c r="E61" s="17">
        <v>0.90753280000000003</v>
      </c>
    </row>
    <row r="62" spans="1:5" x14ac:dyDescent="0.2">
      <c r="A62" s="42" t="s">
        <v>494</v>
      </c>
      <c r="B62" s="7">
        <v>8.4199899999999985</v>
      </c>
      <c r="C62" s="7">
        <v>7.1810100000000006</v>
      </c>
      <c r="D62" s="7">
        <v>1.2389799999999999E-2</v>
      </c>
      <c r="E62" s="17">
        <v>0.13347000000000001</v>
      </c>
    </row>
    <row r="63" spans="1:5" x14ac:dyDescent="0.2">
      <c r="A63" s="42" t="s">
        <v>495</v>
      </c>
      <c r="B63" s="7">
        <v>15.565250000000001</v>
      </c>
      <c r="C63" s="7">
        <v>18.635009999999998</v>
      </c>
      <c r="D63" s="7">
        <v>-3.0697700000000001E-2</v>
      </c>
      <c r="E63" s="17">
        <v>6.8827999999999997E-3</v>
      </c>
    </row>
    <row r="64" spans="1:5" x14ac:dyDescent="0.2">
      <c r="A64" s="18"/>
      <c r="B64" s="7"/>
      <c r="C64" s="7"/>
      <c r="D64" s="7"/>
      <c r="E64" s="17"/>
    </row>
    <row r="65" spans="1:5" x14ac:dyDescent="0.2">
      <c r="A65" s="58" t="s">
        <v>499</v>
      </c>
      <c r="B65" s="7"/>
      <c r="C65" s="7"/>
      <c r="D65" s="7"/>
      <c r="E65" s="17"/>
    </row>
    <row r="66" spans="1:5" x14ac:dyDescent="0.2">
      <c r="A66" s="42" t="s">
        <v>487</v>
      </c>
      <c r="B66" s="7">
        <v>2.6501199999999998</v>
      </c>
      <c r="C66" s="7">
        <v>2.0771499999999996</v>
      </c>
      <c r="D66" s="7">
        <v>5.7296999999999999E-3</v>
      </c>
      <c r="E66" s="17">
        <v>0.22343769999999999</v>
      </c>
    </row>
    <row r="67" spans="1:5" x14ac:dyDescent="0.2">
      <c r="A67" s="42" t="s">
        <v>488</v>
      </c>
      <c r="B67" s="7">
        <v>2.3817499999999998</v>
      </c>
      <c r="C67" s="7">
        <v>1.3056399999999999</v>
      </c>
      <c r="D67" s="7">
        <v>1.0761099999999999E-2</v>
      </c>
      <c r="E67" s="17">
        <v>1.1524E-2</v>
      </c>
    </row>
    <row r="68" spans="1:5" x14ac:dyDescent="0.2">
      <c r="A68" s="42" t="s">
        <v>489</v>
      </c>
      <c r="B68" s="7">
        <v>5.33378</v>
      </c>
      <c r="C68" s="7">
        <v>3.9169099999999997</v>
      </c>
      <c r="D68" s="7">
        <v>1.4168699999999999E-2</v>
      </c>
      <c r="E68" s="17">
        <v>3.0012799999999999E-2</v>
      </c>
    </row>
    <row r="69" spans="1:5" x14ac:dyDescent="0.2">
      <c r="A69" s="42" t="s">
        <v>490</v>
      </c>
      <c r="B69" s="7">
        <v>5.80342</v>
      </c>
      <c r="C69" s="7">
        <v>4.74777</v>
      </c>
      <c r="D69" s="7">
        <v>1.05565E-2</v>
      </c>
      <c r="E69" s="17">
        <v>0.12619859999999999</v>
      </c>
    </row>
    <row r="70" spans="1:5" x14ac:dyDescent="0.2">
      <c r="A70" s="42" t="s">
        <v>491</v>
      </c>
      <c r="B70" s="7">
        <v>6.1053299999999995</v>
      </c>
      <c r="C70" s="7">
        <v>5.0445099999999998</v>
      </c>
      <c r="D70" s="7">
        <v>1.06082E-2</v>
      </c>
      <c r="E70" s="17">
        <v>0.13405449999999999</v>
      </c>
    </row>
    <row r="71" spans="1:5" x14ac:dyDescent="0.2">
      <c r="A71" s="42" t="s">
        <v>492</v>
      </c>
      <c r="B71" s="7">
        <v>5.1325099999999999</v>
      </c>
      <c r="C71" s="7">
        <v>3.38279</v>
      </c>
      <c r="D71" s="7">
        <v>1.7497200000000001E-2</v>
      </c>
      <c r="E71" s="17">
        <v>5.6143E-3</v>
      </c>
    </row>
    <row r="72" spans="1:5" x14ac:dyDescent="0.2">
      <c r="A72" s="42" t="s">
        <v>493</v>
      </c>
      <c r="B72" s="7">
        <v>2.6165699999999998</v>
      </c>
      <c r="C72" s="7">
        <v>1.9584600000000001</v>
      </c>
      <c r="D72" s="7">
        <v>6.5811000000000003E-3</v>
      </c>
      <c r="E72" s="17">
        <v>0.15656909999999999</v>
      </c>
    </row>
    <row r="73" spans="1:5" x14ac:dyDescent="0.2">
      <c r="A73" s="42" t="s">
        <v>494</v>
      </c>
      <c r="B73" s="7">
        <v>3.9919499999999997</v>
      </c>
      <c r="C73" s="7">
        <v>2.67062</v>
      </c>
      <c r="D73" s="7">
        <v>1.3213300000000001E-2</v>
      </c>
      <c r="E73" s="17">
        <v>1.8560500000000001E-2</v>
      </c>
    </row>
    <row r="74" spans="1:5" x14ac:dyDescent="0.2">
      <c r="A74" s="42" t="s">
        <v>495</v>
      </c>
      <c r="B74" s="7">
        <v>5.5350599999999996</v>
      </c>
      <c r="C74" s="7">
        <v>3.7982200000000002</v>
      </c>
      <c r="D74" s="7">
        <v>1.7368399999999999E-2</v>
      </c>
      <c r="E74" s="17">
        <v>8.3365999999999996E-3</v>
      </c>
    </row>
    <row r="75" spans="1:5" x14ac:dyDescent="0.2">
      <c r="A75" s="18"/>
      <c r="B75" s="7"/>
      <c r="C75" s="7"/>
      <c r="D75" s="7"/>
      <c r="E75" s="17"/>
    </row>
    <row r="76" spans="1:5" x14ac:dyDescent="0.2">
      <c r="A76" s="45" t="s">
        <v>500</v>
      </c>
      <c r="B76" s="11">
        <v>25.025160000000003</v>
      </c>
      <c r="C76" s="11">
        <v>29.85163</v>
      </c>
      <c r="D76" s="11">
        <v>-4.8264700000000001E-2</v>
      </c>
      <c r="E76" s="19">
        <v>3.4600000000000001E-4</v>
      </c>
    </row>
    <row r="77" spans="1:5" x14ac:dyDescent="0.2">
      <c r="A77" s="46"/>
      <c r="B77" s="46"/>
      <c r="C77" s="46"/>
      <c r="D77" s="46"/>
      <c r="E77" s="46"/>
    </row>
    <row r="78" spans="1:5" x14ac:dyDescent="0.2">
      <c r="A78" s="46"/>
      <c r="B78" s="46"/>
      <c r="C78" s="46"/>
      <c r="D78" s="46"/>
      <c r="E78" s="46"/>
    </row>
    <row r="79" spans="1:5" x14ac:dyDescent="0.2">
      <c r="A79" s="46"/>
      <c r="B79" s="46"/>
      <c r="C79" s="46"/>
      <c r="D79" s="46"/>
      <c r="E79" s="46"/>
    </row>
    <row r="80" spans="1:5" x14ac:dyDescent="0.2">
      <c r="A80" s="46"/>
      <c r="B80" s="46"/>
      <c r="C80" s="46"/>
      <c r="D80" s="46"/>
      <c r="E80" s="46"/>
    </row>
    <row r="81" spans="1:5" x14ac:dyDescent="0.2">
      <c r="A81" s="46"/>
      <c r="B81" s="46"/>
      <c r="C81" s="46"/>
      <c r="D81" s="46"/>
      <c r="E81" s="46"/>
    </row>
    <row r="82" spans="1:5" x14ac:dyDescent="0.2">
      <c r="A82" s="46"/>
      <c r="B82" s="46"/>
      <c r="C82" s="46"/>
      <c r="D82" s="46"/>
      <c r="E82" s="46"/>
    </row>
    <row r="83" spans="1:5" x14ac:dyDescent="0.2">
      <c r="A83" s="46"/>
      <c r="B83" s="46"/>
      <c r="C83" s="46"/>
      <c r="D83" s="46"/>
      <c r="E83" s="46"/>
    </row>
    <row r="84" spans="1:5" x14ac:dyDescent="0.2">
      <c r="A84" s="46"/>
      <c r="B84" s="46"/>
      <c r="C84" s="46"/>
      <c r="D84" s="46"/>
      <c r="E84" s="46"/>
    </row>
    <row r="85" spans="1:5" x14ac:dyDescent="0.2">
      <c r="A85" s="46"/>
      <c r="B85" s="46"/>
      <c r="C85" s="46"/>
      <c r="D85" s="46"/>
      <c r="E85" s="46"/>
    </row>
    <row r="86" spans="1:5" x14ac:dyDescent="0.2">
      <c r="A86" s="46"/>
      <c r="B86" s="46"/>
      <c r="C86" s="46"/>
      <c r="D86" s="46"/>
      <c r="E86" s="46"/>
    </row>
  </sheetData>
  <mergeCells count="1">
    <mergeCell ref="A1:C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9"/>
  <sheetViews>
    <sheetView workbookViewId="0">
      <selection activeCell="A3" sqref="A3:E19"/>
    </sheetView>
  </sheetViews>
  <sheetFormatPr baseColWidth="10" defaultColWidth="10.83203125" defaultRowHeight="16" x14ac:dyDescent="0.2"/>
  <cols>
    <col min="1" max="1" width="27.1640625" style="13" customWidth="1"/>
    <col min="2" max="2" width="10.83203125" style="13"/>
    <col min="3" max="3" width="13.5" style="13" customWidth="1"/>
    <col min="4" max="4" width="10.83203125" style="13"/>
    <col min="5" max="5" width="13.6640625" style="13" customWidth="1"/>
    <col min="6" max="16384" width="10.83203125" style="13"/>
  </cols>
  <sheetData>
    <row r="1" spans="1:5" x14ac:dyDescent="0.2">
      <c r="A1" s="2" t="s">
        <v>501</v>
      </c>
    </row>
    <row r="3" spans="1:5" ht="30" thickBot="1" x14ac:dyDescent="0.25">
      <c r="A3" s="3"/>
      <c r="B3" s="72" t="s">
        <v>38</v>
      </c>
      <c r="C3" s="72" t="s">
        <v>39</v>
      </c>
      <c r="D3" s="72" t="s">
        <v>40</v>
      </c>
      <c r="E3" s="71" t="s">
        <v>289</v>
      </c>
    </row>
    <row r="4" spans="1:5" ht="17" thickTop="1" x14ac:dyDescent="0.2">
      <c r="A4" s="18" t="s">
        <v>502</v>
      </c>
      <c r="B4" s="7">
        <v>86.575739999999996</v>
      </c>
      <c r="C4" s="7">
        <v>79.721170000000001</v>
      </c>
      <c r="D4" s="7">
        <v>6.8545700000000001E-2</v>
      </c>
      <c r="E4" s="17">
        <v>2.5199999999999999E-5</v>
      </c>
    </row>
    <row r="5" spans="1:5" x14ac:dyDescent="0.2">
      <c r="A5" s="41" t="s">
        <v>416</v>
      </c>
      <c r="B5" s="46"/>
      <c r="C5" s="46"/>
      <c r="D5" s="46"/>
      <c r="E5" s="56"/>
    </row>
    <row r="6" spans="1:5" x14ac:dyDescent="0.2">
      <c r="A6" s="18" t="s">
        <v>503</v>
      </c>
      <c r="B6" s="7">
        <v>96.019900000000007</v>
      </c>
      <c r="C6" s="7">
        <v>97.138310000000004</v>
      </c>
      <c r="D6" s="7">
        <v>-1.1184100000000001E-2</v>
      </c>
      <c r="E6" s="17">
        <v>0.2222346</v>
      </c>
    </row>
    <row r="7" spans="1:5" x14ac:dyDescent="0.2">
      <c r="A7" s="18" t="s">
        <v>418</v>
      </c>
      <c r="B7" s="7">
        <v>2.6534</v>
      </c>
      <c r="C7" s="7">
        <v>2.06677</v>
      </c>
      <c r="D7" s="7">
        <v>5.8662999999999996E-3</v>
      </c>
      <c r="E7" s="17">
        <v>0.44088470000000002</v>
      </c>
    </row>
    <row r="8" spans="1:5" x14ac:dyDescent="0.2">
      <c r="A8" s="18" t="s">
        <v>180</v>
      </c>
      <c r="B8" s="7">
        <v>1.3267</v>
      </c>
      <c r="C8" s="7">
        <v>0.79491000000000001</v>
      </c>
      <c r="D8" s="7">
        <v>5.3179000000000004E-3</v>
      </c>
      <c r="E8" s="17">
        <v>0.3096315</v>
      </c>
    </row>
    <row r="9" spans="1:5" x14ac:dyDescent="0.2">
      <c r="A9" s="18"/>
      <c r="B9" s="7"/>
      <c r="C9" s="7"/>
      <c r="D9" s="7"/>
      <c r="E9" s="17"/>
    </row>
    <row r="10" spans="1:5" x14ac:dyDescent="0.2">
      <c r="A10" s="18"/>
      <c r="B10" s="32"/>
      <c r="C10" s="32"/>
      <c r="D10" s="32"/>
      <c r="E10" s="56"/>
    </row>
    <row r="11" spans="1:5" ht="29" x14ac:dyDescent="0.2">
      <c r="A11" s="18" t="s">
        <v>504</v>
      </c>
      <c r="B11" s="7">
        <v>22.03877</v>
      </c>
      <c r="C11" s="7">
        <v>12.801009999999998</v>
      </c>
      <c r="D11" s="7">
        <v>9.2377500000000001E-2</v>
      </c>
      <c r="E11" s="17">
        <v>9.7300000000000004E-8</v>
      </c>
    </row>
    <row r="12" spans="1:5" x14ac:dyDescent="0.2">
      <c r="A12" s="41" t="s">
        <v>420</v>
      </c>
      <c r="B12" s="32"/>
      <c r="C12" s="32"/>
      <c r="D12" s="32"/>
      <c r="E12" s="56"/>
    </row>
    <row r="13" spans="1:5" x14ac:dyDescent="0.2">
      <c r="A13" s="18" t="s">
        <v>421</v>
      </c>
      <c r="B13" s="7">
        <v>15.923570000000002</v>
      </c>
      <c r="C13" s="7">
        <v>17.475729999999999</v>
      </c>
      <c r="D13" s="7">
        <v>-1.55216E-2</v>
      </c>
      <c r="E13" s="17">
        <v>0.71217529999999996</v>
      </c>
    </row>
    <row r="14" spans="1:5" x14ac:dyDescent="0.2">
      <c r="A14" s="18" t="s">
        <v>422</v>
      </c>
      <c r="B14" s="7">
        <v>31.84713</v>
      </c>
      <c r="C14" s="7">
        <v>29.126210000000004</v>
      </c>
      <c r="D14" s="7">
        <v>2.7209199999999999E-2</v>
      </c>
      <c r="E14" s="17">
        <v>0.60596309999999998</v>
      </c>
    </row>
    <row r="15" spans="1:5" x14ac:dyDescent="0.2">
      <c r="A15" s="18" t="s">
        <v>423</v>
      </c>
      <c r="B15" s="7">
        <v>2.5477699999999999</v>
      </c>
      <c r="C15" s="7">
        <v>4.8543700000000003</v>
      </c>
      <c r="D15" s="7">
        <v>-2.3066E-2</v>
      </c>
      <c r="E15" s="17">
        <v>0.2434916</v>
      </c>
    </row>
    <row r="16" spans="1:5" x14ac:dyDescent="0.2">
      <c r="A16" s="18" t="s">
        <v>424</v>
      </c>
      <c r="B16" s="7">
        <v>0.31846999999999998</v>
      </c>
      <c r="C16" s="7">
        <v>0.97087000000000012</v>
      </c>
      <c r="D16" s="7">
        <v>-6.5240000000000003E-3</v>
      </c>
      <c r="E16" s="17">
        <v>0.40683639999999999</v>
      </c>
    </row>
    <row r="17" spans="1:5" x14ac:dyDescent="0.2">
      <c r="A17" s="18" t="s">
        <v>425</v>
      </c>
      <c r="B17" s="7">
        <v>13.694269999999999</v>
      </c>
      <c r="C17" s="7">
        <v>13.592229999999999</v>
      </c>
      <c r="D17" s="7">
        <v>1.0203E-3</v>
      </c>
      <c r="E17" s="17">
        <v>0.97919369999999994</v>
      </c>
    </row>
    <row r="18" spans="1:5" x14ac:dyDescent="0.2">
      <c r="A18" s="18" t="s">
        <v>426</v>
      </c>
      <c r="B18" s="7">
        <v>57.961779999999997</v>
      </c>
      <c r="C18" s="7">
        <v>49.514560000000003</v>
      </c>
      <c r="D18" s="7">
        <v>8.4472199999999997E-2</v>
      </c>
      <c r="E18" s="17">
        <v>0.13471910000000001</v>
      </c>
    </row>
    <row r="19" spans="1:5" x14ac:dyDescent="0.2">
      <c r="A19" s="45" t="s">
        <v>180</v>
      </c>
      <c r="B19" s="11">
        <v>1.59236</v>
      </c>
      <c r="C19" s="11">
        <v>0</v>
      </c>
      <c r="D19" s="11">
        <v>1.59236E-2</v>
      </c>
      <c r="E19" s="19">
        <v>0.19850019999999999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49"/>
  <sheetViews>
    <sheetView topLeftCell="A26" workbookViewId="0">
      <selection activeCell="A3" sqref="A3:E41"/>
    </sheetView>
  </sheetViews>
  <sheetFormatPr baseColWidth="10" defaultColWidth="10.83203125" defaultRowHeight="16" x14ac:dyDescent="0.2"/>
  <cols>
    <col min="1" max="1" width="52.6640625" style="13" customWidth="1"/>
    <col min="2" max="2" width="12.5" style="13" customWidth="1"/>
    <col min="3" max="3" width="13.5" style="13" customWidth="1"/>
    <col min="4" max="4" width="10.83203125" style="13"/>
    <col min="5" max="5" width="14.5" style="13" customWidth="1"/>
    <col min="6" max="16384" width="10.83203125" style="13"/>
  </cols>
  <sheetData>
    <row r="1" spans="1:5" x14ac:dyDescent="0.2">
      <c r="A1" s="78" t="s">
        <v>505</v>
      </c>
      <c r="B1" s="78"/>
      <c r="C1" s="78"/>
      <c r="D1" s="78"/>
      <c r="E1" s="78"/>
    </row>
    <row r="2" spans="1:5" x14ac:dyDescent="0.2">
      <c r="A2" s="37"/>
      <c r="B2" s="37"/>
      <c r="C2" s="37"/>
      <c r="D2" s="37"/>
      <c r="E2" s="37"/>
    </row>
    <row r="3" spans="1:5" ht="30" thickBot="1" x14ac:dyDescent="0.25">
      <c r="A3" s="3"/>
      <c r="B3" s="72" t="s">
        <v>38</v>
      </c>
      <c r="C3" s="72" t="s">
        <v>39</v>
      </c>
      <c r="D3" s="72" t="s">
        <v>40</v>
      </c>
      <c r="E3" s="71" t="s">
        <v>289</v>
      </c>
    </row>
    <row r="4" spans="1:5" ht="17" thickTop="1" x14ac:dyDescent="0.2">
      <c r="A4" s="41" t="s">
        <v>506</v>
      </c>
      <c r="B4" s="32"/>
      <c r="C4" s="32"/>
      <c r="D4" s="32"/>
      <c r="E4" s="56"/>
    </row>
    <row r="5" spans="1:5" x14ac:dyDescent="0.2">
      <c r="A5" s="42" t="s">
        <v>430</v>
      </c>
      <c r="B5" s="43">
        <v>43.933959999999999</v>
      </c>
      <c r="C5" s="43">
        <v>43.852980000000002</v>
      </c>
      <c r="D5" s="43">
        <v>8.0979999999999995E-4</v>
      </c>
      <c r="E5" s="44">
        <v>0.97080390000000005</v>
      </c>
    </row>
    <row r="6" spans="1:5" x14ac:dyDescent="0.2">
      <c r="A6" s="42" t="s">
        <v>431</v>
      </c>
      <c r="B6" s="43">
        <v>58.506820000000005</v>
      </c>
      <c r="C6" s="43">
        <v>57.79468</v>
      </c>
      <c r="D6" s="43">
        <v>7.1214E-3</v>
      </c>
      <c r="E6" s="44">
        <v>0.74600129999999998</v>
      </c>
    </row>
    <row r="7" spans="1:5" x14ac:dyDescent="0.2">
      <c r="A7" s="42" t="s">
        <v>432</v>
      </c>
      <c r="B7" s="43">
        <v>46.805459999999997</v>
      </c>
      <c r="C7" s="43">
        <v>49.30292</v>
      </c>
      <c r="D7" s="43">
        <v>-2.49746E-2</v>
      </c>
      <c r="E7" s="44">
        <v>0.26198050000000001</v>
      </c>
    </row>
    <row r="8" spans="1:5" x14ac:dyDescent="0.2">
      <c r="A8" s="42" t="s">
        <v>433</v>
      </c>
      <c r="B8" s="43">
        <v>62.16798</v>
      </c>
      <c r="C8" s="43">
        <v>62.737639999999992</v>
      </c>
      <c r="D8" s="43">
        <v>-5.6965999999999996E-3</v>
      </c>
      <c r="E8" s="44">
        <v>0.79196390000000005</v>
      </c>
    </row>
    <row r="9" spans="1:5" x14ac:dyDescent="0.2">
      <c r="A9" s="42" t="s">
        <v>434</v>
      </c>
      <c r="B9" s="43">
        <v>50.179470000000002</v>
      </c>
      <c r="C9" s="43">
        <v>50.443599999999996</v>
      </c>
      <c r="D9" s="43">
        <v>-2.6413000000000001E-3</v>
      </c>
      <c r="E9" s="44">
        <v>0.90567679999999995</v>
      </c>
    </row>
    <row r="10" spans="1:5" x14ac:dyDescent="0.2">
      <c r="A10" s="42" t="s">
        <v>435</v>
      </c>
      <c r="B10" s="43">
        <v>39.6267</v>
      </c>
      <c r="C10" s="43">
        <v>39.543729999999996</v>
      </c>
      <c r="D10" s="43">
        <v>8.298E-4</v>
      </c>
      <c r="E10" s="44">
        <v>0.96964150000000005</v>
      </c>
    </row>
    <row r="11" spans="1:5" x14ac:dyDescent="0.2">
      <c r="A11" s="18"/>
      <c r="B11" s="7"/>
      <c r="C11" s="7"/>
      <c r="D11" s="7"/>
      <c r="E11" s="17"/>
    </row>
    <row r="12" spans="1:5" x14ac:dyDescent="0.2">
      <c r="A12" s="58" t="s">
        <v>436</v>
      </c>
      <c r="B12" s="7"/>
      <c r="C12" s="7"/>
      <c r="D12" s="7"/>
      <c r="E12" s="17"/>
    </row>
    <row r="13" spans="1:5" x14ac:dyDescent="0.2">
      <c r="A13" s="42" t="s">
        <v>437</v>
      </c>
      <c r="B13" s="43">
        <v>91.672650000000004</v>
      </c>
      <c r="C13" s="43">
        <v>92.268689999999992</v>
      </c>
      <c r="D13" s="43">
        <v>-5.9604999999999997E-3</v>
      </c>
      <c r="E13" s="44">
        <v>0.62433819999999995</v>
      </c>
    </row>
    <row r="14" spans="1:5" x14ac:dyDescent="0.2">
      <c r="A14" s="42" t="s">
        <v>438</v>
      </c>
      <c r="B14" s="43">
        <v>69.059579999999997</v>
      </c>
      <c r="C14" s="43">
        <v>70.342210000000009</v>
      </c>
      <c r="D14" s="43">
        <v>-1.2826199999999999E-2</v>
      </c>
      <c r="E14" s="44">
        <v>0.53194560000000002</v>
      </c>
    </row>
    <row r="15" spans="1:5" x14ac:dyDescent="0.2">
      <c r="A15" s="42" t="s">
        <v>439</v>
      </c>
      <c r="B15" s="43">
        <v>96.984920000000002</v>
      </c>
      <c r="C15" s="43">
        <v>98.479089999999999</v>
      </c>
      <c r="D15" s="43">
        <v>-1.4941599999999999E-2</v>
      </c>
      <c r="E15" s="44">
        <v>3.08937E-2</v>
      </c>
    </row>
    <row r="16" spans="1:5" x14ac:dyDescent="0.2">
      <c r="A16" s="42" t="s">
        <v>440</v>
      </c>
      <c r="B16" s="43">
        <v>83.488870000000006</v>
      </c>
      <c r="C16" s="43">
        <v>85.297849999999997</v>
      </c>
      <c r="D16" s="43">
        <v>-1.80897E-2</v>
      </c>
      <c r="E16" s="44">
        <v>0.26657110000000001</v>
      </c>
    </row>
    <row r="17" spans="1:5" x14ac:dyDescent="0.2">
      <c r="A17" s="42" t="s">
        <v>441</v>
      </c>
      <c r="B17" s="43">
        <v>94.257000000000005</v>
      </c>
      <c r="C17" s="43">
        <v>94.169840000000008</v>
      </c>
      <c r="D17" s="43">
        <v>8.7160000000000004E-4</v>
      </c>
      <c r="E17" s="44">
        <v>0.93320170000000002</v>
      </c>
    </row>
    <row r="18" spans="1:5" x14ac:dyDescent="0.2">
      <c r="A18" s="42" t="s">
        <v>421</v>
      </c>
      <c r="B18" s="43">
        <v>96.841350000000006</v>
      </c>
      <c r="C18" s="43">
        <v>97.97211999999999</v>
      </c>
      <c r="D18" s="43">
        <v>-1.13077E-2</v>
      </c>
      <c r="E18" s="44">
        <v>0.1207944</v>
      </c>
    </row>
    <row r="19" spans="1:5" x14ac:dyDescent="0.2">
      <c r="A19" s="42" t="s">
        <v>442</v>
      </c>
      <c r="B19" s="43">
        <v>96.913139999999999</v>
      </c>
      <c r="C19" s="43">
        <v>98.605830000000012</v>
      </c>
      <c r="D19" s="43">
        <v>-1.6926900000000002E-2</v>
      </c>
      <c r="E19" s="44">
        <v>1.4461E-2</v>
      </c>
    </row>
    <row r="20" spans="1:5" x14ac:dyDescent="0.2">
      <c r="A20" s="42" t="s">
        <v>443</v>
      </c>
      <c r="B20" s="43">
        <v>97.415649999999999</v>
      </c>
      <c r="C20" s="43">
        <v>98.479089999999999</v>
      </c>
      <c r="D20" s="43">
        <v>-1.06344E-2</v>
      </c>
      <c r="E20" s="44">
        <v>0.103792</v>
      </c>
    </row>
    <row r="21" spans="1:5" x14ac:dyDescent="0.2">
      <c r="A21" s="42" t="s">
        <v>444</v>
      </c>
      <c r="B21" s="43">
        <v>96.697770000000006</v>
      </c>
      <c r="C21" s="43">
        <v>98.732569999999996</v>
      </c>
      <c r="D21" s="43">
        <v>-2.0348000000000002E-2</v>
      </c>
      <c r="E21" s="44">
        <v>3.8641999999999999E-3</v>
      </c>
    </row>
    <row r="22" spans="1:5" x14ac:dyDescent="0.2">
      <c r="A22" s="42" t="s">
        <v>445</v>
      </c>
      <c r="B22" s="43">
        <v>97.272069999999999</v>
      </c>
      <c r="C22" s="43">
        <v>98.605830000000012</v>
      </c>
      <c r="D22" s="43">
        <v>-1.33376E-2</v>
      </c>
      <c r="E22" s="44">
        <v>4.3370300000000001E-2</v>
      </c>
    </row>
    <row r="23" spans="1:5" x14ac:dyDescent="0.2">
      <c r="A23" s="58" t="s">
        <v>507</v>
      </c>
      <c r="B23" s="7"/>
      <c r="C23" s="7"/>
      <c r="D23" s="7"/>
      <c r="E23" s="17"/>
    </row>
    <row r="24" spans="1:5" x14ac:dyDescent="0.2">
      <c r="A24" s="42" t="s">
        <v>508</v>
      </c>
      <c r="B24" s="43">
        <v>57.430009999999996</v>
      </c>
      <c r="C24" s="43">
        <v>56.527249999999995</v>
      </c>
      <c r="D24" s="43">
        <v>9.0276000000000002E-3</v>
      </c>
      <c r="E24" s="44">
        <v>0.68243480000000001</v>
      </c>
    </row>
    <row r="25" spans="1:5" x14ac:dyDescent="0.2">
      <c r="A25" s="42" t="s">
        <v>509</v>
      </c>
      <c r="B25" s="43">
        <v>62.096200000000003</v>
      </c>
      <c r="C25" s="43">
        <v>59.569070000000004</v>
      </c>
      <c r="D25" s="43">
        <v>2.5271200000000001E-2</v>
      </c>
      <c r="E25" s="44">
        <v>0.244695</v>
      </c>
    </row>
    <row r="26" spans="1:5" x14ac:dyDescent="0.2">
      <c r="A26" s="42"/>
      <c r="B26" s="43"/>
      <c r="C26" s="43"/>
      <c r="D26" s="43"/>
      <c r="E26" s="44"/>
    </row>
    <row r="27" spans="1:5" x14ac:dyDescent="0.2">
      <c r="A27" s="58" t="s">
        <v>510</v>
      </c>
      <c r="B27" s="43"/>
      <c r="C27" s="43"/>
      <c r="D27" s="43"/>
      <c r="E27" s="44"/>
    </row>
    <row r="28" spans="1:5" x14ac:dyDescent="0.2">
      <c r="A28" s="42" t="s">
        <v>450</v>
      </c>
      <c r="B28" s="43">
        <v>23.259150000000002</v>
      </c>
      <c r="C28" s="43">
        <v>20.91255</v>
      </c>
      <c r="D28" s="43">
        <v>2.34661E-2</v>
      </c>
      <c r="E28" s="44">
        <v>0.20677139999999999</v>
      </c>
    </row>
    <row r="29" spans="1:5" x14ac:dyDescent="0.2">
      <c r="A29" s="42" t="s">
        <v>451</v>
      </c>
      <c r="B29" s="43">
        <v>17.228999999999999</v>
      </c>
      <c r="C29" s="43">
        <v>16.22307</v>
      </c>
      <c r="D29" s="43">
        <v>1.00593E-2</v>
      </c>
      <c r="E29" s="44">
        <v>0.54676670000000005</v>
      </c>
    </row>
    <row r="30" spans="1:5" x14ac:dyDescent="0.2">
      <c r="A30" s="42"/>
      <c r="B30" s="43"/>
      <c r="C30" s="43"/>
      <c r="D30" s="43"/>
      <c r="E30" s="44"/>
    </row>
    <row r="31" spans="1:5" x14ac:dyDescent="0.2">
      <c r="A31" s="42" t="s">
        <v>511</v>
      </c>
      <c r="B31" s="43">
        <v>12.562809999999999</v>
      </c>
      <c r="C31" s="43">
        <v>9.2522199999999994</v>
      </c>
      <c r="D31" s="43">
        <v>3.3105999999999997E-2</v>
      </c>
      <c r="E31" s="44">
        <v>1.92277E-2</v>
      </c>
    </row>
    <row r="32" spans="1:5" x14ac:dyDescent="0.2">
      <c r="A32" s="58" t="s">
        <v>512</v>
      </c>
      <c r="B32" s="7"/>
      <c r="C32" s="7"/>
      <c r="D32" s="7"/>
      <c r="E32" s="17"/>
    </row>
    <row r="33" spans="1:5" x14ac:dyDescent="0.2">
      <c r="A33" s="18" t="s">
        <v>440</v>
      </c>
      <c r="B33" s="7">
        <v>21.714289999999998</v>
      </c>
      <c r="C33" s="7">
        <v>8.2191799999999997</v>
      </c>
      <c r="D33" s="7">
        <v>0.13495109999999999</v>
      </c>
      <c r="E33" s="17">
        <v>1.11124E-2</v>
      </c>
    </row>
    <row r="34" spans="1:5" x14ac:dyDescent="0.2">
      <c r="A34" s="18" t="s">
        <v>454</v>
      </c>
      <c r="B34" s="7">
        <v>5.7142900000000001</v>
      </c>
      <c r="C34" s="7">
        <v>2.7397299999999998</v>
      </c>
      <c r="D34" s="7">
        <v>2.9745600000000001E-2</v>
      </c>
      <c r="E34" s="17">
        <v>0.3217488</v>
      </c>
    </row>
    <row r="35" spans="1:5" x14ac:dyDescent="0.2">
      <c r="A35" s="18" t="s">
        <v>455</v>
      </c>
      <c r="B35" s="7">
        <v>4</v>
      </c>
      <c r="C35" s="7">
        <v>4.1095899999999999</v>
      </c>
      <c r="D35" s="7">
        <v>-1.0958999999999999E-3</v>
      </c>
      <c r="E35" s="17">
        <v>0.96826699999999999</v>
      </c>
    </row>
    <row r="36" spans="1:5" x14ac:dyDescent="0.2">
      <c r="A36" s="18" t="s">
        <v>456</v>
      </c>
      <c r="B36" s="7">
        <v>3.4285700000000001</v>
      </c>
      <c r="C36" s="7">
        <v>8.2191799999999997</v>
      </c>
      <c r="D36" s="7">
        <v>-4.79061E-2</v>
      </c>
      <c r="E36" s="17">
        <v>0.1099586</v>
      </c>
    </row>
    <row r="37" spans="1:5" x14ac:dyDescent="0.2">
      <c r="A37" s="18" t="s">
        <v>457</v>
      </c>
      <c r="B37" s="7">
        <v>23.428570000000001</v>
      </c>
      <c r="C37" s="7">
        <v>24.657530000000001</v>
      </c>
      <c r="D37" s="7">
        <v>-1.2289599999999999E-2</v>
      </c>
      <c r="E37" s="17">
        <v>0.8367019</v>
      </c>
    </row>
    <row r="38" spans="1:5" x14ac:dyDescent="0.2">
      <c r="A38" s="18" t="s">
        <v>458</v>
      </c>
      <c r="B38" s="7">
        <v>5.7142900000000001</v>
      </c>
      <c r="C38" s="7">
        <v>5.4794499999999999</v>
      </c>
      <c r="D38" s="7">
        <v>2.3483000000000002E-3</v>
      </c>
      <c r="E38" s="17">
        <v>0.94207640000000004</v>
      </c>
    </row>
    <row r="39" spans="1:5" x14ac:dyDescent="0.2">
      <c r="A39" s="18" t="s">
        <v>459</v>
      </c>
      <c r="B39" s="7">
        <v>0.57142999999999999</v>
      </c>
      <c r="C39" s="7">
        <v>0</v>
      </c>
      <c r="D39" s="7">
        <v>5.7143000000000003E-3</v>
      </c>
      <c r="E39" s="17">
        <v>0.51946210000000004</v>
      </c>
    </row>
    <row r="40" spans="1:5" x14ac:dyDescent="0.2">
      <c r="A40" s="18" t="s">
        <v>460</v>
      </c>
      <c r="B40" s="7">
        <v>0</v>
      </c>
      <c r="C40" s="7">
        <v>0</v>
      </c>
      <c r="D40" s="7">
        <v>0</v>
      </c>
      <c r="E40" s="17" t="s">
        <v>513</v>
      </c>
    </row>
    <row r="41" spans="1:5" x14ac:dyDescent="0.2">
      <c r="A41" s="45" t="s">
        <v>180</v>
      </c>
      <c r="B41" s="11">
        <v>11.428570000000001</v>
      </c>
      <c r="C41" s="11">
        <v>12.32877</v>
      </c>
      <c r="D41" s="11">
        <v>-9.0019999999999996E-3</v>
      </c>
      <c r="E41" s="19">
        <v>0.84144090000000005</v>
      </c>
    </row>
    <row r="42" spans="1:5" x14ac:dyDescent="0.2">
      <c r="A42" s="62"/>
      <c r="B42" s="63"/>
      <c r="C42" s="63"/>
      <c r="D42" s="63"/>
      <c r="E42" s="64"/>
    </row>
    <row r="43" spans="1:5" x14ac:dyDescent="0.2">
      <c r="A43" s="46"/>
      <c r="B43" s="46"/>
      <c r="C43" s="46"/>
      <c r="D43" s="46"/>
      <c r="E43" s="46"/>
    </row>
    <row r="44" spans="1:5" x14ac:dyDescent="0.2">
      <c r="A44" s="46"/>
      <c r="B44" s="46"/>
      <c r="C44" s="46"/>
      <c r="D44" s="46"/>
      <c r="E44" s="46"/>
    </row>
    <row r="45" spans="1:5" x14ac:dyDescent="0.2">
      <c r="A45" s="46"/>
      <c r="B45" s="46"/>
      <c r="C45" s="46"/>
      <c r="D45" s="46"/>
      <c r="E45" s="46"/>
    </row>
    <row r="46" spans="1:5" x14ac:dyDescent="0.2">
      <c r="A46" s="46"/>
      <c r="B46" s="46"/>
      <c r="C46" s="46"/>
      <c r="D46" s="46"/>
      <c r="E46" s="46"/>
    </row>
    <row r="47" spans="1:5" x14ac:dyDescent="0.2">
      <c r="A47" s="46"/>
      <c r="B47" s="46"/>
      <c r="C47" s="46"/>
      <c r="D47" s="46"/>
      <c r="E47" s="46"/>
    </row>
    <row r="48" spans="1:5" x14ac:dyDescent="0.2">
      <c r="A48" s="46"/>
      <c r="B48" s="46"/>
      <c r="C48" s="46"/>
      <c r="D48" s="46"/>
      <c r="E48" s="46"/>
    </row>
    <row r="49" spans="1:5" x14ac:dyDescent="0.2">
      <c r="A49" s="46"/>
      <c r="B49" s="46"/>
      <c r="C49" s="46"/>
      <c r="D49" s="46"/>
      <c r="E49" s="46"/>
    </row>
  </sheetData>
  <mergeCells count="1">
    <mergeCell ref="A1:E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85"/>
  <sheetViews>
    <sheetView topLeftCell="A58" workbookViewId="0">
      <selection activeCell="A43" sqref="A43:E76"/>
    </sheetView>
  </sheetViews>
  <sheetFormatPr baseColWidth="10" defaultColWidth="10.83203125" defaultRowHeight="16" x14ac:dyDescent="0.2"/>
  <cols>
    <col min="1" max="1" width="61.1640625" style="13" customWidth="1"/>
    <col min="2" max="2" width="11" style="13" customWidth="1"/>
    <col min="3" max="3" width="12.1640625" style="13" customWidth="1"/>
    <col min="4" max="4" width="10.83203125" style="13"/>
    <col min="5" max="5" width="11.83203125" style="13" customWidth="1"/>
    <col min="6" max="16384" width="10.83203125" style="13"/>
  </cols>
  <sheetData>
    <row r="1" spans="1:6" x14ac:dyDescent="0.2">
      <c r="A1" s="65" t="s">
        <v>514</v>
      </c>
      <c r="B1" s="38"/>
      <c r="C1" s="38"/>
    </row>
    <row r="3" spans="1:6" ht="30" thickBot="1" x14ac:dyDescent="0.25">
      <c r="A3" s="3"/>
      <c r="B3" s="72" t="s">
        <v>38</v>
      </c>
      <c r="C3" s="72" t="s">
        <v>39</v>
      </c>
      <c r="D3" s="72" t="s">
        <v>40</v>
      </c>
      <c r="E3" s="71" t="s">
        <v>289</v>
      </c>
      <c r="F3" s="46"/>
    </row>
    <row r="4" spans="1:6" ht="30" thickTop="1" x14ac:dyDescent="0.2">
      <c r="A4" s="41" t="s">
        <v>515</v>
      </c>
      <c r="B4" s="49"/>
      <c r="C4" s="49"/>
      <c r="D4" s="49"/>
      <c r="E4" s="50"/>
      <c r="F4" s="46"/>
    </row>
    <row r="5" spans="1:6" x14ac:dyDescent="0.2">
      <c r="A5" s="18" t="s">
        <v>463</v>
      </c>
      <c r="B5" s="7">
        <v>9.6195299999999992</v>
      </c>
      <c r="C5" s="7">
        <v>7.0975899999999994</v>
      </c>
      <c r="D5" s="7">
        <v>2.52193E-2</v>
      </c>
      <c r="E5" s="17">
        <v>4.47211E-2</v>
      </c>
      <c r="F5" s="46"/>
    </row>
    <row r="6" spans="1:6" x14ac:dyDescent="0.2">
      <c r="A6" s="18" t="s">
        <v>464</v>
      </c>
      <c r="B6" s="7">
        <v>73.366830000000007</v>
      </c>
      <c r="C6" s="7">
        <v>77.059569999999994</v>
      </c>
      <c r="D6" s="7">
        <v>-3.6927300000000003E-2</v>
      </c>
      <c r="E6" s="17">
        <v>5.6630100000000003E-2</v>
      </c>
      <c r="F6" s="46"/>
    </row>
    <row r="7" spans="1:6" x14ac:dyDescent="0.2">
      <c r="A7" s="18" t="s">
        <v>465</v>
      </c>
      <c r="B7" s="7">
        <v>13.424259999999999</v>
      </c>
      <c r="C7" s="7">
        <v>10.77313</v>
      </c>
      <c r="D7" s="7">
        <v>2.6511300000000002E-2</v>
      </c>
      <c r="E7" s="17">
        <v>7.1721999999999994E-2</v>
      </c>
      <c r="F7" s="46"/>
    </row>
    <row r="8" spans="1:6" x14ac:dyDescent="0.2">
      <c r="A8" s="18" t="s">
        <v>516</v>
      </c>
      <c r="B8" s="7">
        <v>22.61307</v>
      </c>
      <c r="C8" s="7">
        <v>26.86946</v>
      </c>
      <c r="D8" s="7">
        <v>-4.2563900000000002E-2</v>
      </c>
      <c r="E8" s="17">
        <v>2.56206E-2</v>
      </c>
      <c r="F8" s="46"/>
    </row>
    <row r="9" spans="1:6" x14ac:dyDescent="0.2">
      <c r="A9" s="18" t="s">
        <v>467</v>
      </c>
      <c r="B9" s="7">
        <v>55.204589999999996</v>
      </c>
      <c r="C9" s="7">
        <v>61.850439999999992</v>
      </c>
      <c r="D9" s="7">
        <v>-6.6458500000000004E-2</v>
      </c>
      <c r="E9" s="17">
        <v>2.5306E-3</v>
      </c>
      <c r="F9" s="46"/>
    </row>
    <row r="10" spans="1:6" x14ac:dyDescent="0.2">
      <c r="A10" s="18" t="s">
        <v>468</v>
      </c>
      <c r="B10" s="7">
        <v>6.3173000000000004</v>
      </c>
      <c r="C10" s="7">
        <v>4.5627399999999998</v>
      </c>
      <c r="D10" s="7">
        <v>1.7545600000000001E-2</v>
      </c>
      <c r="E10" s="17">
        <v>8.9040300000000003E-2</v>
      </c>
      <c r="F10" s="46"/>
    </row>
    <row r="11" spans="1:6" x14ac:dyDescent="0.2">
      <c r="A11" s="18" t="s">
        <v>469</v>
      </c>
      <c r="B11" s="7">
        <v>2.5125600000000001</v>
      </c>
      <c r="C11" s="7">
        <v>1.7744</v>
      </c>
      <c r="D11" s="7">
        <v>7.3816000000000003E-3</v>
      </c>
      <c r="E11" s="17">
        <v>0.26370680000000002</v>
      </c>
      <c r="F11" s="46"/>
    </row>
    <row r="12" spans="1:6" x14ac:dyDescent="0.2">
      <c r="A12" s="18" t="s">
        <v>470</v>
      </c>
      <c r="B12" s="7">
        <v>25.340990000000001</v>
      </c>
      <c r="C12" s="7">
        <v>20.785799999999998</v>
      </c>
      <c r="D12" s="7">
        <v>4.5551899999999999E-2</v>
      </c>
      <c r="E12" s="17">
        <v>1.61923E-2</v>
      </c>
      <c r="F12" s="46"/>
    </row>
    <row r="13" spans="1:6" x14ac:dyDescent="0.2">
      <c r="A13" s="18" t="s">
        <v>471</v>
      </c>
      <c r="B13" s="7">
        <v>2.7279299999999997</v>
      </c>
      <c r="C13" s="7">
        <v>1.2674300000000001</v>
      </c>
      <c r="D13" s="7">
        <v>1.4605E-2</v>
      </c>
      <c r="E13" s="17">
        <v>2.5435300000000001E-2</v>
      </c>
      <c r="F13" s="46"/>
    </row>
    <row r="14" spans="1:6" x14ac:dyDescent="0.2">
      <c r="A14" s="18" t="s">
        <v>472</v>
      </c>
      <c r="B14" s="7">
        <v>2.2254100000000001</v>
      </c>
      <c r="C14" s="7">
        <v>1.52091</v>
      </c>
      <c r="D14" s="7">
        <v>7.045E-3</v>
      </c>
      <c r="E14" s="17">
        <v>0.25549670000000002</v>
      </c>
      <c r="F14" s="46"/>
    </row>
    <row r="15" spans="1:6" x14ac:dyDescent="0.2">
      <c r="A15" s="18" t="s">
        <v>473</v>
      </c>
      <c r="B15" s="7">
        <v>1.3639600000000001</v>
      </c>
      <c r="C15" s="7">
        <v>1.3941699999999999</v>
      </c>
      <c r="D15" s="7">
        <v>-3.0210000000000002E-4</v>
      </c>
      <c r="E15" s="17">
        <v>0.95360020000000001</v>
      </c>
      <c r="F15" s="46"/>
    </row>
    <row r="16" spans="1:6" x14ac:dyDescent="0.2">
      <c r="A16" s="18" t="s">
        <v>474</v>
      </c>
      <c r="B16" s="7">
        <v>3.8765300000000003</v>
      </c>
      <c r="C16" s="7">
        <v>2.4081100000000002</v>
      </c>
      <c r="D16" s="7">
        <v>1.46841E-2</v>
      </c>
      <c r="E16" s="17">
        <v>6.6899200000000006E-2</v>
      </c>
      <c r="F16" s="46"/>
    </row>
    <row r="17" spans="1:6" x14ac:dyDescent="0.2">
      <c r="A17" s="18" t="s">
        <v>475</v>
      </c>
      <c r="B17" s="7">
        <v>7.25054</v>
      </c>
      <c r="C17" s="7">
        <v>4.4359900000000003</v>
      </c>
      <c r="D17" s="7">
        <v>2.8145400000000001E-2</v>
      </c>
      <c r="E17" s="17">
        <v>8.9627000000000005E-3</v>
      </c>
      <c r="F17" s="46"/>
    </row>
    <row r="18" spans="1:6" x14ac:dyDescent="0.2">
      <c r="A18" s="6"/>
      <c r="B18" s="7"/>
      <c r="C18" s="7"/>
      <c r="D18" s="7"/>
      <c r="E18" s="17"/>
      <c r="F18" s="46"/>
    </row>
    <row r="19" spans="1:6" x14ac:dyDescent="0.2">
      <c r="A19" s="41" t="s">
        <v>517</v>
      </c>
      <c r="B19" s="7"/>
      <c r="C19" s="7"/>
      <c r="D19" s="7"/>
      <c r="E19" s="17"/>
      <c r="F19" s="46"/>
    </row>
    <row r="20" spans="1:6" x14ac:dyDescent="0.2">
      <c r="A20" s="42" t="s">
        <v>477</v>
      </c>
      <c r="B20" s="43">
        <v>73.725769999999997</v>
      </c>
      <c r="C20" s="43">
        <v>79.847909999999999</v>
      </c>
      <c r="D20" s="43">
        <v>-6.1221400000000002E-2</v>
      </c>
      <c r="E20" s="44">
        <v>0.1129525</v>
      </c>
      <c r="F20" s="46"/>
    </row>
    <row r="21" spans="1:6" x14ac:dyDescent="0.2">
      <c r="A21" s="42" t="s">
        <v>478</v>
      </c>
      <c r="B21" s="43">
        <v>84.06317</v>
      </c>
      <c r="C21" s="43">
        <v>85.171099999999996</v>
      </c>
      <c r="D21" s="43">
        <v>-1.10793E-2</v>
      </c>
      <c r="E21" s="44">
        <v>0.67495970000000005</v>
      </c>
      <c r="F21" s="46"/>
    </row>
    <row r="22" spans="1:6" x14ac:dyDescent="0.2">
      <c r="A22" s="42" t="s">
        <v>479</v>
      </c>
      <c r="B22" s="43">
        <v>96.482410000000002</v>
      </c>
      <c r="C22" s="43">
        <v>93.789609999999996</v>
      </c>
      <c r="D22" s="43">
        <v>2.6928000000000001E-2</v>
      </c>
      <c r="E22" s="44">
        <v>0.1223046</v>
      </c>
      <c r="F22" s="46"/>
    </row>
    <row r="23" spans="1:6" x14ac:dyDescent="0.2">
      <c r="A23" s="42" t="s">
        <v>480</v>
      </c>
      <c r="B23" s="43">
        <v>82.914569999999998</v>
      </c>
      <c r="C23" s="43">
        <v>80.861850000000004</v>
      </c>
      <c r="D23" s="43">
        <v>2.0527199999999999E-2</v>
      </c>
      <c r="E23" s="44">
        <v>0.45791169999999998</v>
      </c>
      <c r="F23" s="46"/>
    </row>
    <row r="24" spans="1:6" x14ac:dyDescent="0.2">
      <c r="A24" s="42" t="s">
        <v>481</v>
      </c>
      <c r="B24" s="43">
        <v>77.745869999999996</v>
      </c>
      <c r="C24" s="43">
        <v>79.59442</v>
      </c>
      <c r="D24" s="43">
        <v>-1.8485499999999998E-2</v>
      </c>
      <c r="E24" s="44">
        <v>0.54987949999999997</v>
      </c>
      <c r="F24" s="46"/>
    </row>
    <row r="25" spans="1:6" x14ac:dyDescent="0.2">
      <c r="A25" s="42" t="s">
        <v>482</v>
      </c>
      <c r="B25" s="43">
        <v>65.685569999999998</v>
      </c>
      <c r="C25" s="43">
        <v>64.892269999999996</v>
      </c>
      <c r="D25" s="43">
        <v>7.9330000000000008E-3</v>
      </c>
      <c r="E25" s="44">
        <v>0.84086689999999997</v>
      </c>
      <c r="F25" s="46"/>
    </row>
    <row r="26" spans="1:6" x14ac:dyDescent="0.2">
      <c r="A26" s="42" t="s">
        <v>483</v>
      </c>
      <c r="B26" s="43">
        <v>65.685569999999998</v>
      </c>
      <c r="C26" s="43">
        <v>64.892269999999996</v>
      </c>
      <c r="D26" s="43">
        <v>7.9330000000000008E-3</v>
      </c>
      <c r="E26" s="44">
        <v>0.84086689999999997</v>
      </c>
      <c r="F26" s="46"/>
    </row>
    <row r="27" spans="1:6" x14ac:dyDescent="0.2">
      <c r="A27" s="42" t="s">
        <v>484</v>
      </c>
      <c r="B27" s="43">
        <v>62.239770000000007</v>
      </c>
      <c r="C27" s="43">
        <v>61.343469999999996</v>
      </c>
      <c r="D27" s="43">
        <v>8.9630000000000005E-3</v>
      </c>
      <c r="E27" s="44">
        <v>0.81291159999999996</v>
      </c>
      <c r="F27" s="46"/>
    </row>
    <row r="28" spans="1:6" x14ac:dyDescent="0.2">
      <c r="A28" s="42" t="s">
        <v>485</v>
      </c>
      <c r="B28" s="43">
        <v>81.407039999999995</v>
      </c>
      <c r="C28" s="43">
        <v>82.129280000000008</v>
      </c>
      <c r="D28" s="43">
        <v>-7.2224000000000003E-3</v>
      </c>
      <c r="E28" s="44">
        <v>0.83161799999999997</v>
      </c>
      <c r="F28" s="46"/>
    </row>
    <row r="29" spans="1:6" x14ac:dyDescent="0.2">
      <c r="A29" s="6"/>
      <c r="B29" s="7"/>
      <c r="C29" s="7"/>
      <c r="D29" s="7"/>
      <c r="E29" s="17"/>
      <c r="F29" s="46"/>
    </row>
    <row r="30" spans="1:6" x14ac:dyDescent="0.2">
      <c r="A30" s="58" t="s">
        <v>497</v>
      </c>
      <c r="B30" s="7"/>
      <c r="C30" s="7"/>
      <c r="D30" s="7"/>
      <c r="E30" s="17"/>
      <c r="F30" s="46"/>
    </row>
    <row r="31" spans="1:6" x14ac:dyDescent="0.2">
      <c r="A31" s="42" t="s">
        <v>487</v>
      </c>
      <c r="B31" s="43">
        <v>85.139989999999997</v>
      </c>
      <c r="C31" s="43">
        <v>86.818759999999997</v>
      </c>
      <c r="D31" s="43">
        <v>-1.6787699999999999E-2</v>
      </c>
      <c r="E31" s="44">
        <v>0.28135919999999998</v>
      </c>
      <c r="F31" s="46"/>
    </row>
    <row r="32" spans="1:6" x14ac:dyDescent="0.2">
      <c r="A32" s="42" t="s">
        <v>488</v>
      </c>
      <c r="B32" s="43">
        <v>73.79755999999999</v>
      </c>
      <c r="C32" s="43">
        <v>73.003799999999998</v>
      </c>
      <c r="D32" s="43">
        <v>7.9375999999999995E-3</v>
      </c>
      <c r="E32" s="44">
        <v>0.68659510000000001</v>
      </c>
      <c r="F32" s="46"/>
    </row>
    <row r="33" spans="1:6" x14ac:dyDescent="0.2">
      <c r="A33" s="42" t="s">
        <v>489</v>
      </c>
      <c r="B33" s="43">
        <v>81.119889999999998</v>
      </c>
      <c r="C33" s="43">
        <v>82.382760000000005</v>
      </c>
      <c r="D33" s="43">
        <v>-1.2628800000000001E-2</v>
      </c>
      <c r="E33" s="44">
        <v>0.46494360000000001</v>
      </c>
      <c r="F33" s="46"/>
    </row>
    <row r="34" spans="1:6" x14ac:dyDescent="0.2">
      <c r="A34" s="42" t="s">
        <v>490</v>
      </c>
      <c r="B34" s="43">
        <v>64.895910000000001</v>
      </c>
      <c r="C34" s="43">
        <v>52.344740000000002</v>
      </c>
      <c r="D34" s="43">
        <v>0.1255117</v>
      </c>
      <c r="E34" s="44">
        <v>7.5800000000000007E-9</v>
      </c>
      <c r="F34" s="46"/>
    </row>
    <row r="35" spans="1:6" x14ac:dyDescent="0.2">
      <c r="A35" s="42" t="s">
        <v>491</v>
      </c>
      <c r="B35" s="43">
        <v>60.086150000000004</v>
      </c>
      <c r="C35" s="43">
        <v>47.52852</v>
      </c>
      <c r="D35" s="43">
        <v>0.1255763</v>
      </c>
      <c r="E35" s="44">
        <v>1.27E-8</v>
      </c>
      <c r="F35" s="46"/>
    </row>
    <row r="36" spans="1:6" x14ac:dyDescent="0.2">
      <c r="A36" s="42" t="s">
        <v>492</v>
      </c>
      <c r="B36" s="43">
        <v>64.824119999999994</v>
      </c>
      <c r="C36" s="43">
        <v>50.950569999999992</v>
      </c>
      <c r="D36" s="43">
        <v>0.13873550000000001</v>
      </c>
      <c r="E36" s="44">
        <v>1.81E-10</v>
      </c>
      <c r="F36" s="46"/>
    </row>
    <row r="37" spans="1:6" x14ac:dyDescent="0.2">
      <c r="A37" s="42" t="s">
        <v>493</v>
      </c>
      <c r="B37" s="43">
        <v>83.847809999999996</v>
      </c>
      <c r="C37" s="43">
        <v>89.480350000000001</v>
      </c>
      <c r="D37" s="43">
        <v>-5.6325399999999998E-2</v>
      </c>
      <c r="E37" s="44">
        <v>2.7900000000000001E-4</v>
      </c>
      <c r="F37" s="46"/>
    </row>
    <row r="38" spans="1:6" x14ac:dyDescent="0.2">
      <c r="A38" s="42" t="s">
        <v>518</v>
      </c>
      <c r="B38" s="43">
        <v>82.627420000000001</v>
      </c>
      <c r="C38" s="43">
        <v>83.903680000000008</v>
      </c>
      <c r="D38" s="43">
        <v>-1.27625E-2</v>
      </c>
      <c r="E38" s="44">
        <v>0.44502160000000002</v>
      </c>
      <c r="F38" s="46"/>
    </row>
    <row r="39" spans="1:6" x14ac:dyDescent="0.2">
      <c r="A39" s="42" t="s">
        <v>495</v>
      </c>
      <c r="B39" s="43">
        <v>82.412059999999997</v>
      </c>
      <c r="C39" s="43">
        <v>81.368819999999999</v>
      </c>
      <c r="D39" s="43">
        <v>1.04324E-2</v>
      </c>
      <c r="E39" s="44">
        <v>0.54214510000000005</v>
      </c>
      <c r="F39" s="46"/>
    </row>
    <row r="40" spans="1:6" x14ac:dyDescent="0.2">
      <c r="A40" s="42"/>
      <c r="B40" s="43"/>
      <c r="C40" s="43"/>
      <c r="D40" s="43"/>
      <c r="E40" s="44"/>
      <c r="F40" s="46"/>
    </row>
    <row r="41" spans="1:6" x14ac:dyDescent="0.2">
      <c r="A41" s="65" t="s">
        <v>519</v>
      </c>
      <c r="B41" s="43"/>
      <c r="C41" s="43"/>
      <c r="D41" s="43"/>
      <c r="E41" s="44"/>
      <c r="F41" s="46"/>
    </row>
    <row r="42" spans="1:6" x14ac:dyDescent="0.2">
      <c r="A42" s="6"/>
      <c r="B42" s="7"/>
      <c r="C42" s="7"/>
      <c r="D42" s="7"/>
      <c r="E42" s="17"/>
      <c r="F42" s="46"/>
    </row>
    <row r="43" spans="1:6" x14ac:dyDescent="0.2">
      <c r="A43" s="58" t="s">
        <v>486</v>
      </c>
      <c r="B43" s="7"/>
      <c r="C43" s="7"/>
      <c r="D43" s="7"/>
      <c r="E43" s="17"/>
      <c r="F43" s="46"/>
    </row>
    <row r="44" spans="1:6" x14ac:dyDescent="0.2">
      <c r="A44" s="42" t="s">
        <v>487</v>
      </c>
      <c r="B44" s="7">
        <v>74.371859999999998</v>
      </c>
      <c r="C44" s="7">
        <v>71.35615</v>
      </c>
      <c r="D44" s="7">
        <v>3.0157099999999999E-2</v>
      </c>
      <c r="E44" s="17">
        <v>0.12623570000000001</v>
      </c>
      <c r="F44" s="46"/>
    </row>
    <row r="45" spans="1:6" x14ac:dyDescent="0.2">
      <c r="A45" s="42" t="s">
        <v>488</v>
      </c>
      <c r="B45" s="7">
        <v>75.807609999999997</v>
      </c>
      <c r="C45" s="7">
        <v>75.665400000000005</v>
      </c>
      <c r="D45" s="7">
        <v>1.4220999999999999E-3</v>
      </c>
      <c r="E45" s="17">
        <v>0.94066669999999997</v>
      </c>
      <c r="F45" s="46"/>
    </row>
    <row r="46" spans="1:6" x14ac:dyDescent="0.2">
      <c r="A46" s="42" t="s">
        <v>489</v>
      </c>
      <c r="B46" s="7">
        <v>62.526919999999997</v>
      </c>
      <c r="C46" s="7">
        <v>59.315589999999993</v>
      </c>
      <c r="D46" s="7">
        <v>3.2113299999999997E-2</v>
      </c>
      <c r="E46" s="17">
        <v>0.13894519999999999</v>
      </c>
      <c r="F46" s="46"/>
    </row>
    <row r="47" spans="1:6" x14ac:dyDescent="0.2">
      <c r="A47" s="42" t="s">
        <v>490</v>
      </c>
      <c r="B47" s="7">
        <v>80.402010000000004</v>
      </c>
      <c r="C47" s="7">
        <v>77.566539999999989</v>
      </c>
      <c r="D47" s="7">
        <v>2.83547E-2</v>
      </c>
      <c r="E47" s="17">
        <v>0.1158599</v>
      </c>
      <c r="F47" s="46"/>
    </row>
    <row r="48" spans="1:6" x14ac:dyDescent="0.2">
      <c r="A48" s="42" t="s">
        <v>491</v>
      </c>
      <c r="B48" s="7">
        <v>81.048100000000005</v>
      </c>
      <c r="C48" s="7">
        <v>80.861850000000004</v>
      </c>
      <c r="D48" s="7">
        <v>1.8625E-3</v>
      </c>
      <c r="E48" s="17">
        <v>0.91522630000000005</v>
      </c>
      <c r="F48" s="46"/>
    </row>
    <row r="49" spans="1:6" x14ac:dyDescent="0.2">
      <c r="A49" s="42" t="s">
        <v>492</v>
      </c>
      <c r="B49" s="7">
        <v>81.407039999999995</v>
      </c>
      <c r="C49" s="7">
        <v>81.622309999999999</v>
      </c>
      <c r="D49" s="7">
        <v>-2.1527E-3</v>
      </c>
      <c r="E49" s="17">
        <v>0.90106589999999998</v>
      </c>
      <c r="F49" s="46"/>
    </row>
    <row r="50" spans="1:6" x14ac:dyDescent="0.2">
      <c r="A50" s="42" t="s">
        <v>493</v>
      </c>
      <c r="B50" s="7">
        <v>54.127780000000001</v>
      </c>
      <c r="C50" s="7">
        <v>46.768059999999998</v>
      </c>
      <c r="D50" s="7">
        <v>7.3597200000000002E-2</v>
      </c>
      <c r="E50" s="17">
        <v>9.4229999999999997E-4</v>
      </c>
      <c r="F50" s="46"/>
    </row>
    <row r="51" spans="1:6" x14ac:dyDescent="0.2">
      <c r="A51" s="42" t="s">
        <v>518</v>
      </c>
      <c r="B51" s="7">
        <v>84.781050000000008</v>
      </c>
      <c r="C51" s="7">
        <v>86.565269999999998</v>
      </c>
      <c r="D51" s="7">
        <v>-1.7842199999999999E-2</v>
      </c>
      <c r="E51" s="17">
        <v>0.25662309999999999</v>
      </c>
      <c r="F51" s="46"/>
    </row>
    <row r="52" spans="1:6" x14ac:dyDescent="0.2">
      <c r="A52" s="42" t="s">
        <v>495</v>
      </c>
      <c r="B52" s="7">
        <v>79.181619999999995</v>
      </c>
      <c r="C52" s="7">
        <v>78.073509999999999</v>
      </c>
      <c r="D52" s="7">
        <v>1.10811E-2</v>
      </c>
      <c r="E52" s="17">
        <v>0.54322239999999999</v>
      </c>
      <c r="F52" s="46"/>
    </row>
    <row r="53" spans="1:6" x14ac:dyDescent="0.2">
      <c r="A53" s="6"/>
      <c r="B53" s="7"/>
      <c r="C53" s="7"/>
      <c r="D53" s="7"/>
      <c r="E53" s="17"/>
      <c r="F53" s="46"/>
    </row>
    <row r="54" spans="1:6" x14ac:dyDescent="0.2">
      <c r="A54" s="58" t="s">
        <v>498</v>
      </c>
      <c r="B54" s="7"/>
      <c r="C54" s="7"/>
      <c r="D54" s="7"/>
      <c r="E54" s="17"/>
      <c r="F54" s="46"/>
    </row>
    <row r="55" spans="1:6" x14ac:dyDescent="0.2">
      <c r="A55" s="42" t="s">
        <v>487</v>
      </c>
      <c r="B55" s="7">
        <v>3.1586500000000002</v>
      </c>
      <c r="C55" s="7">
        <v>2.53485</v>
      </c>
      <c r="D55" s="7">
        <v>6.2379999999999996E-3</v>
      </c>
      <c r="E55" s="17">
        <v>0.4069295</v>
      </c>
      <c r="F55" s="46"/>
    </row>
    <row r="56" spans="1:6" x14ac:dyDescent="0.2">
      <c r="A56" s="42" t="s">
        <v>488</v>
      </c>
      <c r="B56" s="7">
        <v>3.0150799999999998</v>
      </c>
      <c r="C56" s="7">
        <v>1.52091</v>
      </c>
      <c r="D56" s="7">
        <v>1.4941599999999999E-2</v>
      </c>
      <c r="E56" s="17">
        <v>3.08937E-2</v>
      </c>
      <c r="F56" s="46"/>
    </row>
    <row r="57" spans="1:6" x14ac:dyDescent="0.2">
      <c r="A57" s="42" t="s">
        <v>489</v>
      </c>
      <c r="B57" s="7">
        <v>5.4558499999999999</v>
      </c>
      <c r="C57" s="7">
        <v>3.9290199999999995</v>
      </c>
      <c r="D57" s="7">
        <v>1.52683E-2</v>
      </c>
      <c r="E57" s="17">
        <v>0.11265360000000001</v>
      </c>
      <c r="F57" s="46"/>
    </row>
    <row r="58" spans="1:6" x14ac:dyDescent="0.2">
      <c r="A58" s="42" t="s">
        <v>490</v>
      </c>
      <c r="B58" s="7">
        <v>2.5125600000000001</v>
      </c>
      <c r="C58" s="7">
        <v>3.2953099999999997</v>
      </c>
      <c r="D58" s="7">
        <v>-7.8274999999999994E-3</v>
      </c>
      <c r="E58" s="17">
        <v>0.28678049999999999</v>
      </c>
      <c r="F58" s="46"/>
    </row>
    <row r="59" spans="1:6" x14ac:dyDescent="0.2">
      <c r="A59" s="42" t="s">
        <v>491</v>
      </c>
      <c r="B59" s="7">
        <v>2.0100500000000001</v>
      </c>
      <c r="C59" s="7">
        <v>3.1685699999999999</v>
      </c>
      <c r="D59" s="7">
        <v>-1.15852E-2</v>
      </c>
      <c r="E59" s="17">
        <v>9.1307600000000003E-2</v>
      </c>
      <c r="F59" s="46"/>
    </row>
    <row r="60" spans="1:6" x14ac:dyDescent="0.2">
      <c r="A60" s="42" t="s">
        <v>492</v>
      </c>
      <c r="B60" s="7">
        <v>1.7946899999999999</v>
      </c>
      <c r="C60" s="7">
        <v>2.9150800000000001</v>
      </c>
      <c r="D60" s="7">
        <v>-1.1203899999999999E-2</v>
      </c>
      <c r="E60" s="17">
        <v>8.6542300000000003E-2</v>
      </c>
      <c r="F60" s="46"/>
    </row>
    <row r="61" spans="1:6" x14ac:dyDescent="0.2">
      <c r="A61" s="42" t="s">
        <v>493</v>
      </c>
      <c r="B61" s="7">
        <v>0.71787999999999996</v>
      </c>
      <c r="C61" s="7">
        <v>0.38023000000000001</v>
      </c>
      <c r="D61" s="7">
        <v>3.3765000000000002E-3</v>
      </c>
      <c r="E61" s="17">
        <v>0.32499630000000002</v>
      </c>
      <c r="F61" s="46"/>
    </row>
    <row r="62" spans="1:6" x14ac:dyDescent="0.2">
      <c r="A62" s="42" t="s">
        <v>518</v>
      </c>
      <c r="B62" s="7">
        <v>0.71787999999999996</v>
      </c>
      <c r="C62" s="7">
        <v>0.76046000000000002</v>
      </c>
      <c r="D62" s="7">
        <v>-4.258E-4</v>
      </c>
      <c r="E62" s="17">
        <v>0.9108636</v>
      </c>
      <c r="F62" s="46"/>
    </row>
    <row r="63" spans="1:6" x14ac:dyDescent="0.2">
      <c r="A63" s="42" t="s">
        <v>495</v>
      </c>
      <c r="B63" s="7">
        <v>1.7229000000000001</v>
      </c>
      <c r="C63" s="7">
        <v>2.15463</v>
      </c>
      <c r="D63" s="7">
        <v>-4.3172999999999996E-3</v>
      </c>
      <c r="E63" s="17">
        <v>0.4757074</v>
      </c>
      <c r="F63" s="46"/>
    </row>
    <row r="64" spans="1:6" x14ac:dyDescent="0.2">
      <c r="A64" s="6"/>
      <c r="B64" s="7"/>
      <c r="C64" s="7"/>
      <c r="D64" s="7"/>
      <c r="E64" s="17"/>
      <c r="F64" s="46"/>
    </row>
    <row r="65" spans="1:6" x14ac:dyDescent="0.2">
      <c r="A65" s="58" t="s">
        <v>520</v>
      </c>
      <c r="B65" s="7"/>
      <c r="C65" s="7"/>
      <c r="D65" s="7"/>
      <c r="E65" s="17"/>
      <c r="F65" s="46"/>
    </row>
    <row r="66" spans="1:6" x14ac:dyDescent="0.2">
      <c r="A66" s="42" t="s">
        <v>487</v>
      </c>
      <c r="B66" s="7">
        <v>2.2972000000000001</v>
      </c>
      <c r="C66" s="7">
        <v>2.15463</v>
      </c>
      <c r="D66" s="7">
        <v>1.4257E-3</v>
      </c>
      <c r="E66" s="17">
        <v>0.82910850000000003</v>
      </c>
      <c r="F66" s="46"/>
    </row>
    <row r="67" spans="1:6" x14ac:dyDescent="0.2">
      <c r="A67" s="42" t="s">
        <v>488</v>
      </c>
      <c r="B67" s="7">
        <v>1.8664799999999999</v>
      </c>
      <c r="C67" s="7">
        <v>1.1406799999999999</v>
      </c>
      <c r="D67" s="7">
        <v>7.2579000000000003E-3</v>
      </c>
      <c r="E67" s="17">
        <v>0.194942</v>
      </c>
      <c r="F67" s="46"/>
    </row>
    <row r="68" spans="1:6" x14ac:dyDescent="0.2">
      <c r="A68" s="42" t="s">
        <v>489</v>
      </c>
      <c r="B68" s="7">
        <v>3.8765300000000003</v>
      </c>
      <c r="C68" s="7">
        <v>4.6894799999999996</v>
      </c>
      <c r="D68" s="7">
        <v>-8.1294999999999996E-3</v>
      </c>
      <c r="E68" s="17">
        <v>0.36164950000000001</v>
      </c>
      <c r="F68" s="46"/>
    </row>
    <row r="69" spans="1:6" x14ac:dyDescent="0.2">
      <c r="A69" s="42" t="s">
        <v>490</v>
      </c>
      <c r="B69" s="7">
        <v>4.5226100000000002</v>
      </c>
      <c r="C69" s="7">
        <v>5.9569099999999997</v>
      </c>
      <c r="D69" s="7">
        <v>-1.43429E-2</v>
      </c>
      <c r="E69" s="17">
        <v>0.141351</v>
      </c>
      <c r="F69" s="46"/>
    </row>
    <row r="70" spans="1:6" x14ac:dyDescent="0.2">
      <c r="A70" s="42" t="s">
        <v>491</v>
      </c>
      <c r="B70" s="7">
        <v>4.6661900000000003</v>
      </c>
      <c r="C70" s="7">
        <v>6.7173600000000002</v>
      </c>
      <c r="D70" s="7">
        <v>-2.05118E-2</v>
      </c>
      <c r="E70" s="17">
        <v>4.1831399999999998E-2</v>
      </c>
      <c r="F70" s="46"/>
    </row>
    <row r="71" spans="1:6" x14ac:dyDescent="0.2">
      <c r="A71" s="42" t="s">
        <v>492</v>
      </c>
      <c r="B71" s="7">
        <v>3.8765300000000003</v>
      </c>
      <c r="C71" s="7">
        <v>4.6894799999999996</v>
      </c>
      <c r="D71" s="7">
        <v>-8.1294999999999996E-3</v>
      </c>
      <c r="E71" s="17">
        <v>0.36164950000000001</v>
      </c>
      <c r="F71" s="46"/>
    </row>
    <row r="72" spans="1:6" x14ac:dyDescent="0.2">
      <c r="A72" s="42" t="s">
        <v>493</v>
      </c>
      <c r="B72" s="7">
        <v>2.2972000000000001</v>
      </c>
      <c r="C72" s="7">
        <v>1.2674300000000001</v>
      </c>
      <c r="D72" s="7">
        <v>1.02977E-2</v>
      </c>
      <c r="E72" s="17">
        <v>9.2630900000000002E-2</v>
      </c>
      <c r="F72" s="46"/>
    </row>
    <row r="73" spans="1:6" x14ac:dyDescent="0.2">
      <c r="A73" s="42" t="s">
        <v>518</v>
      </c>
      <c r="B73" s="7">
        <v>3.5893799999999998</v>
      </c>
      <c r="C73" s="7">
        <v>2.9150800000000001</v>
      </c>
      <c r="D73" s="7">
        <v>6.7428999999999996E-3</v>
      </c>
      <c r="E73" s="17">
        <v>0.40026040000000002</v>
      </c>
      <c r="F73" s="46"/>
    </row>
    <row r="74" spans="1:6" x14ac:dyDescent="0.2">
      <c r="A74" s="42" t="s">
        <v>495</v>
      </c>
      <c r="B74" s="7">
        <v>3.6611600000000002</v>
      </c>
      <c r="C74" s="7">
        <v>4.8162200000000004</v>
      </c>
      <c r="D74" s="7">
        <v>-1.1550599999999999E-2</v>
      </c>
      <c r="E74" s="17">
        <v>0.19016350000000001</v>
      </c>
      <c r="F74" s="46"/>
    </row>
    <row r="75" spans="1:6" x14ac:dyDescent="0.2">
      <c r="A75" s="6"/>
      <c r="B75" s="7"/>
      <c r="C75" s="7"/>
      <c r="D75" s="7"/>
      <c r="E75" s="17"/>
      <c r="F75" s="46"/>
    </row>
    <row r="76" spans="1:6" x14ac:dyDescent="0.2">
      <c r="A76" s="45" t="s">
        <v>500</v>
      </c>
      <c r="B76" s="11">
        <v>22.11055</v>
      </c>
      <c r="C76" s="11">
        <v>28.26362</v>
      </c>
      <c r="D76" s="11">
        <v>-6.1530700000000001E-2</v>
      </c>
      <c r="E76" s="19">
        <v>1.2811000000000001E-3</v>
      </c>
      <c r="F76" s="46"/>
    </row>
    <row r="77" spans="1:6" x14ac:dyDescent="0.2">
      <c r="A77" s="46"/>
      <c r="B77" s="46"/>
      <c r="C77" s="46"/>
      <c r="D77" s="46"/>
      <c r="E77" s="46"/>
      <c r="F77" s="46"/>
    </row>
    <row r="78" spans="1:6" x14ac:dyDescent="0.2">
      <c r="A78" s="46"/>
      <c r="B78" s="46"/>
      <c r="C78" s="46"/>
      <c r="D78" s="46"/>
      <c r="E78" s="46"/>
      <c r="F78" s="46"/>
    </row>
    <row r="79" spans="1:6" x14ac:dyDescent="0.2">
      <c r="A79" s="46"/>
      <c r="B79" s="46"/>
      <c r="C79" s="46"/>
      <c r="D79" s="46"/>
      <c r="E79" s="46"/>
      <c r="F79" s="46"/>
    </row>
    <row r="80" spans="1:6" x14ac:dyDescent="0.2">
      <c r="A80" s="46"/>
      <c r="B80" s="46"/>
      <c r="C80" s="46"/>
      <c r="D80" s="46"/>
      <c r="E80" s="46"/>
      <c r="F80" s="46"/>
    </row>
    <row r="81" spans="1:6" x14ac:dyDescent="0.2">
      <c r="A81" s="46"/>
      <c r="B81" s="46"/>
      <c r="C81" s="46"/>
      <c r="D81" s="46"/>
      <c r="E81" s="46"/>
      <c r="F81" s="46"/>
    </row>
    <row r="82" spans="1:6" x14ac:dyDescent="0.2">
      <c r="A82" s="46"/>
      <c r="B82" s="46"/>
      <c r="C82" s="46"/>
      <c r="D82" s="46"/>
      <c r="E82" s="46"/>
      <c r="F82" s="46"/>
    </row>
    <row r="83" spans="1:6" x14ac:dyDescent="0.2">
      <c r="A83" s="46"/>
      <c r="B83" s="46"/>
      <c r="C83" s="46"/>
      <c r="D83" s="46"/>
      <c r="E83" s="46"/>
      <c r="F83" s="46"/>
    </row>
    <row r="84" spans="1:6" x14ac:dyDescent="0.2">
      <c r="A84" s="46"/>
      <c r="B84" s="46"/>
      <c r="C84" s="46"/>
      <c r="D84" s="46"/>
      <c r="E84" s="46"/>
      <c r="F84" s="46"/>
    </row>
    <row r="85" spans="1:6" x14ac:dyDescent="0.2">
      <c r="A85" s="46"/>
      <c r="B85" s="46"/>
      <c r="C85" s="46"/>
      <c r="D85" s="46"/>
      <c r="E85" s="46"/>
      <c r="F85" s="4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C5" sqref="C5"/>
    </sheetView>
  </sheetViews>
  <sheetFormatPr baseColWidth="10" defaultColWidth="10.83203125" defaultRowHeight="16" x14ac:dyDescent="0.2"/>
  <cols>
    <col min="1" max="1" width="21.1640625" style="13" customWidth="1"/>
    <col min="2" max="2" width="12.5" style="13" customWidth="1"/>
    <col min="3" max="4" width="13" style="13" customWidth="1"/>
    <col min="5" max="5" width="14.33203125" style="13" customWidth="1"/>
    <col min="6" max="16384" width="10.83203125" style="13"/>
  </cols>
  <sheetData>
    <row r="1" spans="1:5" x14ac:dyDescent="0.2">
      <c r="A1" s="2" t="s">
        <v>21</v>
      </c>
      <c r="B1" s="20"/>
      <c r="C1" s="20"/>
      <c r="D1" s="20"/>
      <c r="E1" s="20"/>
    </row>
    <row r="2" spans="1:5" x14ac:dyDescent="0.2">
      <c r="A2" s="20"/>
      <c r="B2" s="20"/>
      <c r="C2" s="20"/>
      <c r="D2" s="20"/>
      <c r="E2" s="20"/>
    </row>
    <row r="3" spans="1:5" ht="30" thickBot="1" x14ac:dyDescent="0.25">
      <c r="A3" s="21" t="s">
        <v>22</v>
      </c>
      <c r="B3" s="22" t="s">
        <v>23</v>
      </c>
      <c r="C3" s="22" t="s">
        <v>24</v>
      </c>
      <c r="D3" s="22" t="s">
        <v>25</v>
      </c>
      <c r="E3" s="23" t="s">
        <v>26</v>
      </c>
    </row>
    <row r="4" spans="1:5" ht="17" thickTop="1" x14ac:dyDescent="0.2">
      <c r="A4" s="6" t="s">
        <v>27</v>
      </c>
      <c r="B4" s="70">
        <v>3250</v>
      </c>
      <c r="C4" s="70">
        <v>1800</v>
      </c>
      <c r="D4" s="7">
        <f>B4/$B$11*100</f>
        <v>86.18403606470433</v>
      </c>
      <c r="E4" s="33">
        <f>C4/$C$11*100</f>
        <v>86.538461538461547</v>
      </c>
    </row>
    <row r="5" spans="1:5" x14ac:dyDescent="0.2">
      <c r="A5" s="6" t="s">
        <v>28</v>
      </c>
      <c r="B5" s="32">
        <v>161</v>
      </c>
      <c r="C5" s="32">
        <v>114</v>
      </c>
      <c r="D5" s="7">
        <f t="shared" ref="D5:D10" si="0">B5/$B$11*100</f>
        <v>4.2694245558207378</v>
      </c>
      <c r="E5" s="33">
        <f t="shared" ref="E5:E10" si="1">C5/$C$11*100</f>
        <v>5.4807692307692308</v>
      </c>
    </row>
    <row r="6" spans="1:5" x14ac:dyDescent="0.2">
      <c r="A6" s="6" t="s">
        <v>29</v>
      </c>
      <c r="B6" s="32">
        <v>36</v>
      </c>
      <c r="C6" s="32">
        <v>42</v>
      </c>
      <c r="D6" s="7">
        <f t="shared" si="0"/>
        <v>0.95465393794749409</v>
      </c>
      <c r="E6" s="33">
        <f t="shared" si="1"/>
        <v>2.0192307692307692</v>
      </c>
    </row>
    <row r="7" spans="1:5" x14ac:dyDescent="0.2">
      <c r="A7" s="6" t="s">
        <v>30</v>
      </c>
      <c r="B7" s="32">
        <v>67</v>
      </c>
      <c r="C7" s="32">
        <v>28</v>
      </c>
      <c r="D7" s="7">
        <f t="shared" si="0"/>
        <v>1.7767170511800583</v>
      </c>
      <c r="E7" s="33">
        <f t="shared" si="1"/>
        <v>1.3461538461538463</v>
      </c>
    </row>
    <row r="8" spans="1:5" x14ac:dyDescent="0.2">
      <c r="A8" s="6" t="s">
        <v>31</v>
      </c>
      <c r="B8" s="32">
        <v>50</v>
      </c>
      <c r="C8" s="32">
        <v>22</v>
      </c>
      <c r="D8" s="7">
        <f t="shared" si="0"/>
        <v>1.3259082471492973</v>
      </c>
      <c r="E8" s="33">
        <f t="shared" si="1"/>
        <v>1.0576923076923077</v>
      </c>
    </row>
    <row r="9" spans="1:5" x14ac:dyDescent="0.2">
      <c r="A9" s="6" t="s">
        <v>32</v>
      </c>
      <c r="B9" s="32">
        <v>128</v>
      </c>
      <c r="C9" s="32">
        <v>37</v>
      </c>
      <c r="D9" s="7">
        <f t="shared" si="0"/>
        <v>3.3943251127022012</v>
      </c>
      <c r="E9" s="33">
        <f t="shared" si="1"/>
        <v>1.7788461538461537</v>
      </c>
    </row>
    <row r="10" spans="1:5" x14ac:dyDescent="0.2">
      <c r="A10" s="6" t="s">
        <v>31</v>
      </c>
      <c r="B10" s="32">
        <v>79</v>
      </c>
      <c r="C10" s="32">
        <v>37</v>
      </c>
      <c r="D10" s="7">
        <f t="shared" si="0"/>
        <v>2.0949350304958898</v>
      </c>
      <c r="E10" s="33">
        <f t="shared" si="1"/>
        <v>1.7788461538461537</v>
      </c>
    </row>
    <row r="11" spans="1:5" x14ac:dyDescent="0.2">
      <c r="A11" s="10" t="s">
        <v>33</v>
      </c>
      <c r="B11" s="30">
        <f>SUM(B4:B10)</f>
        <v>3771</v>
      </c>
      <c r="C11" s="30">
        <f>SUM(C4:C10)</f>
        <v>2080</v>
      </c>
      <c r="D11" s="11">
        <f>SUM(D4:D10)</f>
        <v>100.00000000000001</v>
      </c>
      <c r="E11" s="34">
        <f>SUM(E4:E10)</f>
        <v>100.00000000000001</v>
      </c>
    </row>
  </sheetData>
  <phoneticPr fontId="1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H1:H3"/>
  <sheetViews>
    <sheetView workbookViewId="0">
      <selection activeCell="H3" sqref="H3"/>
    </sheetView>
  </sheetViews>
  <sheetFormatPr baseColWidth="10" defaultColWidth="11" defaultRowHeight="16" x14ac:dyDescent="0.2"/>
  <sheetData>
    <row r="1" spans="8:8" x14ac:dyDescent="0.2">
      <c r="H1" s="73" t="s">
        <v>34</v>
      </c>
    </row>
    <row r="2" spans="8:8" x14ac:dyDescent="0.2">
      <c r="H2" s="73" t="s">
        <v>35</v>
      </c>
    </row>
    <row r="3" spans="8:8" x14ac:dyDescent="0.2">
      <c r="H3" s="73" t="s">
        <v>36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workbookViewId="0"/>
  </sheetViews>
  <sheetFormatPr baseColWidth="10" defaultColWidth="10.83203125" defaultRowHeight="12" x14ac:dyDescent="0.15"/>
  <cols>
    <col min="1" max="1" width="47.83203125" style="1" customWidth="1"/>
    <col min="2" max="2" width="10.83203125" style="1"/>
    <col min="3" max="3" width="12.1640625" style="1" customWidth="1"/>
    <col min="4" max="4" width="11.33203125" style="1" customWidth="1"/>
    <col min="5" max="5" width="12.83203125" style="1" customWidth="1"/>
    <col min="6" max="16384" width="10.83203125" style="1"/>
  </cols>
  <sheetData>
    <row r="1" spans="1:5" ht="16" x14ac:dyDescent="0.2">
      <c r="A1" s="2" t="s">
        <v>37</v>
      </c>
    </row>
    <row r="3" spans="1:5" ht="43" thickBot="1" x14ac:dyDescent="0.2">
      <c r="A3" s="3"/>
      <c r="B3" s="4" t="s">
        <v>38</v>
      </c>
      <c r="C3" s="4" t="s">
        <v>39</v>
      </c>
      <c r="D3" s="4" t="s">
        <v>40</v>
      </c>
      <c r="E3" s="5" t="s">
        <v>41</v>
      </c>
    </row>
    <row r="4" spans="1:5" ht="14" thickTop="1" x14ac:dyDescent="0.15">
      <c r="A4" s="6" t="s">
        <v>42</v>
      </c>
      <c r="B4" s="7">
        <v>4.3808369999999996</v>
      </c>
      <c r="C4" s="7">
        <v>4.4107630000000002</v>
      </c>
      <c r="D4" s="7">
        <v>-2.9926399999999999E-2</v>
      </c>
      <c r="E4" s="8">
        <v>0.62028399999999995</v>
      </c>
    </row>
    <row r="5" spans="1:5" ht="13" x14ac:dyDescent="0.15">
      <c r="A5" s="6" t="s">
        <v>43</v>
      </c>
      <c r="B5" s="7">
        <v>2.0791390000000001</v>
      </c>
      <c r="C5" s="7">
        <v>2.0098850000000001</v>
      </c>
      <c r="D5" s="7">
        <v>6.9254200000000002E-2</v>
      </c>
      <c r="E5" s="8">
        <v>6.4963999999999994E-2</v>
      </c>
    </row>
    <row r="6" spans="1:5" ht="13" x14ac:dyDescent="0.15">
      <c r="A6" s="6" t="s">
        <v>44</v>
      </c>
      <c r="B6" s="7">
        <v>2.301698</v>
      </c>
      <c r="C6" s="7">
        <v>2.4008790000000002</v>
      </c>
      <c r="D6" s="7">
        <v>-9.9180599999999994E-2</v>
      </c>
      <c r="E6" s="8">
        <v>1.69687E-2</v>
      </c>
    </row>
    <row r="7" spans="1:5" ht="13" x14ac:dyDescent="0.15">
      <c r="A7" s="6" t="s">
        <v>45</v>
      </c>
      <c r="B7" s="7">
        <f>0.9471917*100</f>
        <v>94.719169999999991</v>
      </c>
      <c r="C7" s="7">
        <f>0.9542448*100</f>
        <v>95.424480000000003</v>
      </c>
      <c r="D7" s="7">
        <v>-7.0530999999999996E-3</v>
      </c>
      <c r="E7" s="8">
        <v>0.27025009999999999</v>
      </c>
    </row>
    <row r="8" spans="1:5" ht="13" x14ac:dyDescent="0.15">
      <c r="A8" s="6" t="s">
        <v>46</v>
      </c>
      <c r="B8" s="7">
        <f>0.5049952*100</f>
        <v>50.499519999999997</v>
      </c>
      <c r="C8" s="7">
        <f>0.4968226*100</f>
        <v>49.682259999999999</v>
      </c>
      <c r="D8" s="7">
        <v>8.1724999999999992E-3</v>
      </c>
      <c r="E8" s="8">
        <v>0.58594880000000005</v>
      </c>
    </row>
    <row r="9" spans="1:5" ht="13" x14ac:dyDescent="0.15">
      <c r="A9" s="6"/>
      <c r="B9" s="7"/>
      <c r="C9" s="7"/>
      <c r="D9" s="7"/>
      <c r="E9" s="8"/>
    </row>
    <row r="10" spans="1:5" ht="13" x14ac:dyDescent="0.15">
      <c r="A10" s="6" t="s">
        <v>47</v>
      </c>
      <c r="B10" s="7">
        <f>0.1209701*100</f>
        <v>12.097009999999999</v>
      </c>
      <c r="C10" s="7">
        <f>0.1533082*100</f>
        <v>15.330820000000001</v>
      </c>
      <c r="D10" s="7">
        <v>-3.2338100000000002E-2</v>
      </c>
      <c r="E10" s="8">
        <v>9.4979999999999999E-4</v>
      </c>
    </row>
    <row r="11" spans="1:5" ht="13" x14ac:dyDescent="0.15">
      <c r="A11" s="6"/>
      <c r="B11" s="7"/>
      <c r="C11" s="7"/>
      <c r="D11" s="7"/>
      <c r="E11" s="8"/>
    </row>
    <row r="12" spans="1:5" ht="13" x14ac:dyDescent="0.15">
      <c r="A12" s="6" t="s">
        <v>48</v>
      </c>
      <c r="B12" s="7">
        <v>25.753260000000001</v>
      </c>
      <c r="C12" s="7">
        <v>25.620370000000001</v>
      </c>
      <c r="D12" s="7">
        <v>0.13289280000000001</v>
      </c>
      <c r="E12" s="8">
        <v>0.61085909999999999</v>
      </c>
    </row>
    <row r="13" spans="1:5" ht="13" x14ac:dyDescent="0.15">
      <c r="A13" s="6" t="s">
        <v>49</v>
      </c>
      <c r="B13" s="7">
        <v>27.341140000000003</v>
      </c>
      <c r="C13" s="7">
        <v>29.589280000000002</v>
      </c>
      <c r="D13" s="7">
        <v>-2.2481399999999999E-2</v>
      </c>
      <c r="E13" s="8">
        <v>3.4200000000000002E-4</v>
      </c>
    </row>
    <row r="14" spans="1:5" ht="13" x14ac:dyDescent="0.15">
      <c r="A14" s="6" t="s">
        <v>50</v>
      </c>
      <c r="B14" s="7">
        <v>12.01923</v>
      </c>
      <c r="C14" s="7">
        <v>11.833209999999999</v>
      </c>
      <c r="D14" s="7">
        <v>1.8602E-3</v>
      </c>
      <c r="E14" s="8">
        <v>0.68127519999999997</v>
      </c>
    </row>
    <row r="15" spans="1:5" ht="13" x14ac:dyDescent="0.15">
      <c r="A15" s="6" t="s">
        <v>51</v>
      </c>
      <c r="B15" s="7">
        <v>97.888800000000003</v>
      </c>
      <c r="C15" s="7">
        <v>97.808669999999992</v>
      </c>
      <c r="D15" s="7">
        <v>8.0130000000000002E-4</v>
      </c>
      <c r="E15" s="8">
        <v>0.69164400000000004</v>
      </c>
    </row>
    <row r="16" spans="1:5" ht="13" x14ac:dyDescent="0.15">
      <c r="A16" s="6" t="s">
        <v>52</v>
      </c>
      <c r="B16" s="7">
        <v>5.62988</v>
      </c>
      <c r="C16" s="7">
        <v>6.6366100000000001</v>
      </c>
      <c r="D16" s="7">
        <v>-1.0067400000000001E-2</v>
      </c>
      <c r="E16" s="8">
        <v>2.3730000000000001E-3</v>
      </c>
    </row>
    <row r="17" spans="1:5" ht="13" x14ac:dyDescent="0.15">
      <c r="A17" s="6"/>
      <c r="B17" s="7"/>
      <c r="C17" s="7"/>
      <c r="D17" s="7"/>
      <c r="E17" s="8"/>
    </row>
    <row r="18" spans="1:5" ht="13" x14ac:dyDescent="0.15">
      <c r="A18" s="9" t="s">
        <v>53</v>
      </c>
      <c r="B18" s="7"/>
      <c r="C18" s="7"/>
      <c r="D18" s="7"/>
      <c r="E18" s="8"/>
    </row>
    <row r="19" spans="1:5" ht="13" x14ac:dyDescent="0.15">
      <c r="A19" s="6" t="s">
        <v>54</v>
      </c>
      <c r="B19" s="7">
        <v>45.015790000000003</v>
      </c>
      <c r="C19" s="7">
        <v>45.720970000000001</v>
      </c>
      <c r="D19" s="7">
        <v>-0.70517759999999996</v>
      </c>
      <c r="E19" s="8">
        <v>0.1003645</v>
      </c>
    </row>
    <row r="20" spans="1:5" ht="13" x14ac:dyDescent="0.15">
      <c r="A20" s="6" t="s">
        <v>55</v>
      </c>
      <c r="B20" s="7">
        <v>63.023680000000006</v>
      </c>
      <c r="C20" s="7">
        <v>65.27243</v>
      </c>
      <c r="D20" s="7">
        <v>-2.2487500000000001E-2</v>
      </c>
      <c r="E20" s="8">
        <v>0.1093121</v>
      </c>
    </row>
    <row r="21" spans="1:5" ht="13" x14ac:dyDescent="0.15">
      <c r="A21" s="6" t="s">
        <v>56</v>
      </c>
      <c r="B21" s="7">
        <v>61.171830000000007</v>
      </c>
      <c r="C21" s="7">
        <v>62.685749999999999</v>
      </c>
      <c r="D21" s="7">
        <v>-1.51392E-2</v>
      </c>
      <c r="E21" s="8">
        <v>0.28661330000000002</v>
      </c>
    </row>
    <row r="22" spans="1:5" ht="13" x14ac:dyDescent="0.15">
      <c r="A22" s="10" t="s">
        <v>57</v>
      </c>
      <c r="B22" s="11">
        <v>30.176079999999999</v>
      </c>
      <c r="C22" s="11">
        <v>29.334070000000001</v>
      </c>
      <c r="D22" s="11">
        <v>8.4200999999999998E-3</v>
      </c>
      <c r="E22" s="12">
        <v>0.52910460000000004</v>
      </c>
    </row>
  </sheetData>
  <phoneticPr fontId="1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8"/>
  <sheetViews>
    <sheetView topLeftCell="A33" workbookViewId="0">
      <selection activeCell="A3" sqref="A3:E48"/>
    </sheetView>
  </sheetViews>
  <sheetFormatPr baseColWidth="10" defaultColWidth="10.83203125" defaultRowHeight="16" x14ac:dyDescent="0.2"/>
  <cols>
    <col min="1" max="1" width="50.1640625" style="13" customWidth="1"/>
    <col min="2" max="3" width="13.1640625" style="13" customWidth="1"/>
    <col min="4" max="4" width="11.6640625" style="13" customWidth="1"/>
    <col min="5" max="5" width="15" style="13" customWidth="1"/>
    <col min="6" max="16384" width="10.83203125" style="13"/>
  </cols>
  <sheetData>
    <row r="1" spans="1:5" x14ac:dyDescent="0.2">
      <c r="A1" s="78" t="s">
        <v>58</v>
      </c>
      <c r="B1" s="78"/>
      <c r="C1" s="78"/>
      <c r="D1" s="78"/>
    </row>
    <row r="2" spans="1:5" x14ac:dyDescent="0.2">
      <c r="A2" s="14"/>
      <c r="B2" s="14"/>
      <c r="C2" s="14"/>
      <c r="D2" s="14"/>
    </row>
    <row r="3" spans="1:5" ht="30" thickBot="1" x14ac:dyDescent="0.25">
      <c r="A3" s="3"/>
      <c r="B3" s="15" t="s">
        <v>38</v>
      </c>
      <c r="C3" s="15" t="s">
        <v>39</v>
      </c>
      <c r="D3" s="15" t="s">
        <v>40</v>
      </c>
      <c r="E3" s="16" t="s">
        <v>41</v>
      </c>
    </row>
    <row r="4" spans="1:5" ht="17" thickTop="1" x14ac:dyDescent="0.2">
      <c r="A4" s="6" t="s">
        <v>59</v>
      </c>
      <c r="B4" s="7">
        <v>1.7623799999999998</v>
      </c>
      <c r="C4" s="7">
        <v>2.5612499999999998</v>
      </c>
      <c r="D4" s="7">
        <v>-7.9886000000000002E-3</v>
      </c>
      <c r="E4" s="17">
        <v>5.4339899999999997E-2</v>
      </c>
    </row>
    <row r="5" spans="1:5" x14ac:dyDescent="0.2">
      <c r="A5" s="6" t="s">
        <v>60</v>
      </c>
      <c r="B5" s="7">
        <v>0.51656000000000002</v>
      </c>
      <c r="C5" s="7">
        <v>0.16703999999999999</v>
      </c>
      <c r="D5" s="7">
        <v>3.4952E-3</v>
      </c>
      <c r="E5" s="17">
        <v>5.69466E-2</v>
      </c>
    </row>
    <row r="6" spans="1:5" x14ac:dyDescent="0.2">
      <c r="A6" s="6" t="s">
        <v>61</v>
      </c>
      <c r="B6" s="7">
        <v>5.2263700000000002</v>
      </c>
      <c r="C6" s="7">
        <v>2.4498899999999999</v>
      </c>
      <c r="D6" s="7">
        <v>2.7764899999999999E-2</v>
      </c>
      <c r="E6" s="17">
        <v>2.6299999999999998E-6</v>
      </c>
    </row>
    <row r="7" spans="1:5" x14ac:dyDescent="0.2">
      <c r="A7" s="6" t="s">
        <v>62</v>
      </c>
      <c r="B7" s="7">
        <v>0.2127</v>
      </c>
      <c r="C7" s="7">
        <v>0.11136</v>
      </c>
      <c r="D7" s="7">
        <v>1.0134E-3</v>
      </c>
      <c r="E7" s="17">
        <v>0.41117510000000002</v>
      </c>
    </row>
    <row r="8" spans="1:5" x14ac:dyDescent="0.2">
      <c r="A8" s="6" t="s">
        <v>63</v>
      </c>
      <c r="B8" s="7">
        <v>3.8893999999999997</v>
      </c>
      <c r="C8" s="7">
        <v>3.7305100000000002</v>
      </c>
      <c r="D8" s="7">
        <v>1.5888E-3</v>
      </c>
      <c r="E8" s="17">
        <v>0.77793809999999997</v>
      </c>
    </row>
    <row r="9" spans="1:5" x14ac:dyDescent="0.2">
      <c r="A9" s="6" t="s">
        <v>64</v>
      </c>
      <c r="B9" s="7">
        <v>87.754480000000001</v>
      </c>
      <c r="C9" s="7">
        <v>90.033410000000003</v>
      </c>
      <c r="D9" s="7">
        <v>-2.2789299999999998E-2</v>
      </c>
      <c r="E9" s="17">
        <v>1.46645E-2</v>
      </c>
    </row>
    <row r="10" spans="1:5" x14ac:dyDescent="0.2">
      <c r="A10" s="6" t="s">
        <v>65</v>
      </c>
      <c r="B10" s="7">
        <v>0.6381</v>
      </c>
      <c r="C10" s="7">
        <v>0.94655</v>
      </c>
      <c r="D10" s="7">
        <v>-3.0844000000000002E-3</v>
      </c>
      <c r="E10" s="17">
        <v>0.22215080000000001</v>
      </c>
    </row>
    <row r="11" spans="1:5" x14ac:dyDescent="0.2">
      <c r="A11" s="6"/>
      <c r="B11" s="7"/>
      <c r="C11" s="7"/>
      <c r="D11" s="7"/>
      <c r="E11" s="17"/>
    </row>
    <row r="12" spans="1:5" x14ac:dyDescent="0.2">
      <c r="A12" s="6" t="s">
        <v>66</v>
      </c>
      <c r="B12" s="7">
        <v>6.0729999999999999E-2</v>
      </c>
      <c r="C12" s="7">
        <v>0.16703999999999999</v>
      </c>
      <c r="D12" s="7">
        <v>-1.0629999999999999E-3</v>
      </c>
      <c r="E12" s="17">
        <v>0.24747769999999999</v>
      </c>
    </row>
    <row r="13" spans="1:5" x14ac:dyDescent="0.2">
      <c r="A13" s="6" t="s">
        <v>67</v>
      </c>
      <c r="B13" s="7">
        <v>0.48587999999999998</v>
      </c>
      <c r="C13" s="7">
        <v>0.16703999999999999</v>
      </c>
      <c r="D13" s="7">
        <v>3.1884000000000001E-3</v>
      </c>
      <c r="E13" s="17">
        <v>7.4740899999999999E-2</v>
      </c>
    </row>
    <row r="14" spans="1:5" x14ac:dyDescent="0.2">
      <c r="A14" s="6" t="s">
        <v>68</v>
      </c>
      <c r="B14" s="7">
        <v>22.259339999999998</v>
      </c>
      <c r="C14" s="7">
        <v>24.66592</v>
      </c>
      <c r="D14" s="7">
        <v>-2.4065900000000001E-2</v>
      </c>
      <c r="E14" s="17">
        <v>5.1633499999999999E-2</v>
      </c>
    </row>
    <row r="15" spans="1:5" x14ac:dyDescent="0.2">
      <c r="A15" s="6" t="s">
        <v>69</v>
      </c>
      <c r="B15" s="7">
        <v>1.0324899999999999</v>
      </c>
      <c r="C15" s="7">
        <v>4.3429799999999998</v>
      </c>
      <c r="D15" s="7">
        <v>-3.31049E-2</v>
      </c>
      <c r="E15" s="17">
        <v>1.23E-14</v>
      </c>
    </row>
    <row r="16" spans="1:5" x14ac:dyDescent="0.2">
      <c r="A16" s="6" t="s">
        <v>70</v>
      </c>
      <c r="B16" s="7">
        <v>1.2146999999999999</v>
      </c>
      <c r="C16" s="7">
        <v>1.00223</v>
      </c>
      <c r="D16" s="7">
        <v>2.1247000000000002E-3</v>
      </c>
      <c r="E16" s="17">
        <v>0.49509799999999998</v>
      </c>
    </row>
    <row r="17" spans="1:5" x14ac:dyDescent="0.2">
      <c r="A17" s="6" t="s">
        <v>71</v>
      </c>
      <c r="B17" s="7">
        <v>74.734279999999998</v>
      </c>
      <c r="C17" s="7">
        <v>69.487750000000005</v>
      </c>
      <c r="D17" s="7">
        <v>5.2465299999999999E-2</v>
      </c>
      <c r="E17" s="17">
        <v>5.6900000000000001E-5</v>
      </c>
    </row>
    <row r="18" spans="1:5" x14ac:dyDescent="0.2">
      <c r="A18" s="6" t="s">
        <v>72</v>
      </c>
      <c r="B18" s="7">
        <v>0.21256999999999998</v>
      </c>
      <c r="C18" s="7">
        <v>0.16703999999999999</v>
      </c>
      <c r="D18" s="7">
        <v>4.5530000000000001E-4</v>
      </c>
      <c r="E18" s="17">
        <v>0.7260105</v>
      </c>
    </row>
    <row r="19" spans="1:5" x14ac:dyDescent="0.2">
      <c r="A19" s="6"/>
      <c r="B19" s="7"/>
      <c r="C19" s="7"/>
      <c r="D19" s="7"/>
      <c r="E19" s="17"/>
    </row>
    <row r="20" spans="1:5" x14ac:dyDescent="0.2">
      <c r="A20" s="6" t="s">
        <v>73</v>
      </c>
      <c r="B20" s="7">
        <v>0</v>
      </c>
      <c r="C20" s="7">
        <v>0.16703999999999999</v>
      </c>
      <c r="D20" s="7">
        <v>-1.6704000000000001E-3</v>
      </c>
      <c r="E20" s="17">
        <v>1.8972200000000002E-2</v>
      </c>
    </row>
    <row r="21" spans="1:5" x14ac:dyDescent="0.2">
      <c r="A21" s="6" t="s">
        <v>74</v>
      </c>
      <c r="B21" s="7">
        <v>9.11E-2</v>
      </c>
      <c r="C21" s="7">
        <v>0.22272</v>
      </c>
      <c r="D21" s="7">
        <v>-1.3161E-3</v>
      </c>
      <c r="E21" s="17">
        <v>0.2261262</v>
      </c>
    </row>
    <row r="22" spans="1:5" x14ac:dyDescent="0.2">
      <c r="A22" s="6" t="s">
        <v>75</v>
      </c>
      <c r="B22" s="7">
        <v>0.21256999999999998</v>
      </c>
      <c r="C22" s="7">
        <v>0.16703999999999999</v>
      </c>
      <c r="D22" s="7">
        <v>4.5530000000000001E-4</v>
      </c>
      <c r="E22" s="17">
        <v>0.7260105</v>
      </c>
    </row>
    <row r="23" spans="1:5" x14ac:dyDescent="0.2">
      <c r="A23" s="6" t="s">
        <v>76</v>
      </c>
      <c r="B23" s="7">
        <v>0.72882000000000002</v>
      </c>
      <c r="C23" s="7">
        <v>0.44542999999999994</v>
      </c>
      <c r="D23" s="7">
        <v>2.8338E-3</v>
      </c>
      <c r="E23" s="17">
        <v>0.2217356</v>
      </c>
    </row>
    <row r="24" spans="1:5" x14ac:dyDescent="0.2">
      <c r="A24" s="6" t="s">
        <v>77</v>
      </c>
      <c r="B24" s="7">
        <v>69.116309999999999</v>
      </c>
      <c r="C24" s="7">
        <v>78.285079999999994</v>
      </c>
      <c r="D24" s="7">
        <v>-9.1687699999999997E-2</v>
      </c>
      <c r="E24" s="17">
        <v>2.4900000000000001E-12</v>
      </c>
    </row>
    <row r="25" spans="1:5" x14ac:dyDescent="0.2">
      <c r="A25" s="6" t="s">
        <v>78</v>
      </c>
      <c r="B25" s="7">
        <v>18.736710000000002</v>
      </c>
      <c r="C25" s="7">
        <v>12.58352</v>
      </c>
      <c r="D25" s="7">
        <v>6.1532000000000003E-2</v>
      </c>
      <c r="E25" s="17">
        <v>1.6099999999999999E-8</v>
      </c>
    </row>
    <row r="26" spans="1:5" x14ac:dyDescent="0.2">
      <c r="A26" s="6" t="s">
        <v>79</v>
      </c>
      <c r="B26" s="7">
        <v>2.4597600000000002</v>
      </c>
      <c r="C26" s="7">
        <v>0.77951000000000004</v>
      </c>
      <c r="D26" s="7">
        <v>1.6802500000000001E-2</v>
      </c>
      <c r="E26" s="17">
        <v>2.2900000000000001E-5</v>
      </c>
    </row>
    <row r="27" spans="1:5" x14ac:dyDescent="0.2">
      <c r="A27" s="6" t="s">
        <v>80</v>
      </c>
      <c r="B27" s="7">
        <v>8.5332500000000007</v>
      </c>
      <c r="C27" s="7">
        <v>7.1826299999999996</v>
      </c>
      <c r="D27" s="7">
        <v>1.3506199999999999E-2</v>
      </c>
      <c r="E27" s="17">
        <v>9.0731099999999995E-2</v>
      </c>
    </row>
    <row r="28" spans="1:5" x14ac:dyDescent="0.2">
      <c r="A28" s="6" t="s">
        <v>81</v>
      </c>
      <c r="B28" s="7">
        <v>0.12146999999999999</v>
      </c>
      <c r="C28" s="7">
        <v>0.16703999999999999</v>
      </c>
      <c r="D28" s="7">
        <v>-4.5570000000000002E-4</v>
      </c>
      <c r="E28" s="17">
        <v>0.67518610000000001</v>
      </c>
    </row>
    <row r="29" spans="1:5" x14ac:dyDescent="0.2">
      <c r="A29" s="6"/>
      <c r="B29" s="7"/>
      <c r="C29" s="7"/>
      <c r="D29" s="7"/>
      <c r="E29" s="17"/>
    </row>
    <row r="30" spans="1:5" x14ac:dyDescent="0.2">
      <c r="A30" s="78"/>
      <c r="B30" s="78"/>
      <c r="C30" s="78"/>
      <c r="D30" s="78"/>
      <c r="E30" s="17"/>
    </row>
    <row r="31" spans="1:5" x14ac:dyDescent="0.2">
      <c r="A31" s="6" t="s">
        <v>82</v>
      </c>
      <c r="B31" s="7">
        <v>2.91527</v>
      </c>
      <c r="C31" s="7">
        <v>6.29176</v>
      </c>
      <c r="D31" s="7">
        <v>-3.3764799999999998E-2</v>
      </c>
      <c r="E31" s="17">
        <v>6.3099999999999999E-9</v>
      </c>
    </row>
    <row r="32" spans="1:5" x14ac:dyDescent="0.2">
      <c r="A32" s="6" t="s">
        <v>83</v>
      </c>
      <c r="B32" s="7">
        <v>1.00213</v>
      </c>
      <c r="C32" s="7">
        <v>0.38976</v>
      </c>
      <c r="D32" s="7">
        <v>6.1237000000000002E-3</v>
      </c>
      <c r="E32" s="17">
        <v>1.8075600000000001E-2</v>
      </c>
    </row>
    <row r="33" spans="1:5" x14ac:dyDescent="0.2">
      <c r="A33" s="6" t="s">
        <v>84</v>
      </c>
      <c r="B33" s="7">
        <v>0.33404</v>
      </c>
      <c r="C33" s="7">
        <v>0.22272</v>
      </c>
      <c r="D33" s="7">
        <v>1.1132E-3</v>
      </c>
      <c r="E33" s="17">
        <v>0.48398580000000002</v>
      </c>
    </row>
    <row r="34" spans="1:5" x14ac:dyDescent="0.2">
      <c r="A34" s="6" t="s">
        <v>85</v>
      </c>
      <c r="B34" s="7">
        <v>41.937439999999995</v>
      </c>
      <c r="C34" s="7">
        <v>50.835189999999997</v>
      </c>
      <c r="D34" s="7">
        <v>-8.8977500000000001E-2</v>
      </c>
      <c r="E34" s="17">
        <v>1.02E-9</v>
      </c>
    </row>
    <row r="35" spans="1:5" x14ac:dyDescent="0.2">
      <c r="A35" s="6" t="s">
        <v>86</v>
      </c>
      <c r="B35" s="7">
        <v>27.148499999999999</v>
      </c>
      <c r="C35" s="7">
        <v>22.772829999999999</v>
      </c>
      <c r="D35" s="7">
        <v>4.3756700000000003E-2</v>
      </c>
      <c r="E35" s="17">
        <v>6.2870000000000005E-4</v>
      </c>
    </row>
    <row r="36" spans="1:5" x14ac:dyDescent="0.2">
      <c r="A36" s="6" t="s">
        <v>87</v>
      </c>
      <c r="B36" s="7">
        <v>13.422410000000001</v>
      </c>
      <c r="C36" s="7">
        <v>11.135860000000001</v>
      </c>
      <c r="D36" s="7">
        <v>2.28655E-2</v>
      </c>
      <c r="E36" s="17">
        <v>1.8885900000000001E-2</v>
      </c>
    </row>
    <row r="37" spans="1:5" x14ac:dyDescent="0.2">
      <c r="A37" s="6" t="s">
        <v>88</v>
      </c>
      <c r="B37" s="7">
        <v>13.058</v>
      </c>
      <c r="C37" s="7">
        <v>8.3518899999999991</v>
      </c>
      <c r="D37" s="7">
        <v>4.7061100000000002E-2</v>
      </c>
      <c r="E37" s="17">
        <v>4.3300000000000003E-7</v>
      </c>
    </row>
    <row r="38" spans="1:5" x14ac:dyDescent="0.2">
      <c r="A38" s="6" t="s">
        <v>89</v>
      </c>
      <c r="B38" s="7">
        <v>0.1822</v>
      </c>
      <c r="C38" s="7">
        <v>0</v>
      </c>
      <c r="D38" s="7">
        <v>1.8220000000000001E-3</v>
      </c>
      <c r="E38" s="17">
        <v>7.0312799999999995E-2</v>
      </c>
    </row>
    <row r="39" spans="1:5" x14ac:dyDescent="0.2">
      <c r="A39" s="6"/>
      <c r="B39" s="7"/>
      <c r="C39" s="7"/>
      <c r="D39" s="7"/>
      <c r="E39" s="17"/>
    </row>
    <row r="40" spans="1:5" ht="29" x14ac:dyDescent="0.2">
      <c r="A40" s="18" t="s">
        <v>90</v>
      </c>
      <c r="B40" s="7">
        <v>67.110320000000002</v>
      </c>
      <c r="C40" s="7">
        <v>70.145240000000001</v>
      </c>
      <c r="D40" s="7">
        <v>-3.03492E-2</v>
      </c>
      <c r="E40" s="17">
        <v>2.4020799999999998E-2</v>
      </c>
    </row>
    <row r="41" spans="1:5" x14ac:dyDescent="0.2">
      <c r="A41" s="18"/>
      <c r="B41" s="7"/>
      <c r="C41" s="7"/>
      <c r="D41" s="7"/>
      <c r="E41" s="17"/>
    </row>
    <row r="42" spans="1:5" ht="29" x14ac:dyDescent="0.2">
      <c r="A42" s="18" t="s">
        <v>91</v>
      </c>
      <c r="B42" s="7">
        <v>15.616679999999999</v>
      </c>
      <c r="C42" s="7">
        <v>13.50188</v>
      </c>
      <c r="D42" s="7">
        <v>2.1148E-2</v>
      </c>
      <c r="E42" s="17">
        <v>3.9521500000000001E-2</v>
      </c>
    </row>
    <row r="43" spans="1:5" x14ac:dyDescent="0.2">
      <c r="A43" s="6"/>
      <c r="B43" s="7"/>
      <c r="C43" s="7"/>
      <c r="D43" s="7"/>
      <c r="E43" s="17"/>
    </row>
    <row r="44" spans="1:5" x14ac:dyDescent="0.2">
      <c r="A44" s="6" t="s">
        <v>92</v>
      </c>
      <c r="B44" s="7">
        <v>0.83377699999999999</v>
      </c>
      <c r="C44" s="7">
        <v>0.83808499999999997</v>
      </c>
      <c r="D44" s="7">
        <v>-4.3080000000000002E-3</v>
      </c>
      <c r="E44" s="17">
        <v>0.68755869999999997</v>
      </c>
    </row>
    <row r="45" spans="1:5" x14ac:dyDescent="0.2">
      <c r="A45" s="6"/>
      <c r="B45" s="7"/>
      <c r="C45" s="7"/>
      <c r="D45" s="7"/>
      <c r="E45" s="17"/>
    </row>
    <row r="46" spans="1:5" x14ac:dyDescent="0.2">
      <c r="A46" s="6" t="s">
        <v>93</v>
      </c>
      <c r="B46" s="7">
        <v>83.377700000000004</v>
      </c>
      <c r="C46" s="7">
        <v>83.808499999999995</v>
      </c>
      <c r="D46" s="7">
        <v>2.8763899999999998E-2</v>
      </c>
      <c r="E46" s="17">
        <v>4.3125499999999997E-2</v>
      </c>
    </row>
    <row r="47" spans="1:5" x14ac:dyDescent="0.2">
      <c r="A47" s="6"/>
      <c r="B47" s="7"/>
      <c r="C47" s="7"/>
      <c r="D47" s="7"/>
      <c r="E47" s="17"/>
    </row>
    <row r="48" spans="1:5" x14ac:dyDescent="0.2">
      <c r="A48" s="10" t="s">
        <v>94</v>
      </c>
      <c r="B48" s="11">
        <v>1.9810970000000001</v>
      </c>
      <c r="C48" s="11">
        <v>1.835127</v>
      </c>
      <c r="D48" s="11">
        <v>0.1459695</v>
      </c>
      <c r="E48" s="19">
        <v>9.9900000000000009E-7</v>
      </c>
    </row>
  </sheetData>
  <mergeCells count="2">
    <mergeCell ref="A1:D1"/>
    <mergeCell ref="A30:D30"/>
  </mergeCells>
  <phoneticPr fontId="1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1"/>
  <sheetViews>
    <sheetView topLeftCell="A53" workbookViewId="0">
      <selection activeCell="A34" sqref="A34:E71"/>
    </sheetView>
  </sheetViews>
  <sheetFormatPr baseColWidth="10" defaultColWidth="10.83203125" defaultRowHeight="16" x14ac:dyDescent="0.2"/>
  <cols>
    <col min="1" max="1" width="44.5" style="13" customWidth="1"/>
    <col min="2" max="2" width="13" style="13" customWidth="1"/>
    <col min="3" max="3" width="12.83203125" style="13" customWidth="1"/>
    <col min="4" max="4" width="12.5" style="13" customWidth="1"/>
    <col min="5" max="5" width="13.83203125" style="13" customWidth="1"/>
    <col min="6" max="16384" width="10.83203125" style="13"/>
  </cols>
  <sheetData>
    <row r="1" spans="1:5" x14ac:dyDescent="0.2">
      <c r="A1" s="2" t="s">
        <v>95</v>
      </c>
    </row>
    <row r="3" spans="1:5" ht="44" thickBot="1" x14ac:dyDescent="0.25">
      <c r="A3" s="3"/>
      <c r="B3" s="15" t="s">
        <v>38</v>
      </c>
      <c r="C3" s="15" t="s">
        <v>39</v>
      </c>
      <c r="D3" s="15" t="s">
        <v>40</v>
      </c>
      <c r="E3" s="16" t="s">
        <v>41</v>
      </c>
    </row>
    <row r="4" spans="1:5" ht="17" thickTop="1" x14ac:dyDescent="0.2">
      <c r="A4" s="6" t="s">
        <v>96</v>
      </c>
      <c r="B4" s="7">
        <v>53.23413</v>
      </c>
      <c r="C4" s="7">
        <v>59.855230000000006</v>
      </c>
      <c r="D4" s="7">
        <v>-6.6211000000000006E-2</v>
      </c>
      <c r="E4" s="17">
        <v>5.4600000000000002E-6</v>
      </c>
    </row>
    <row r="5" spans="1:5" x14ac:dyDescent="0.2">
      <c r="A5" s="6" t="s">
        <v>97</v>
      </c>
      <c r="B5" s="7">
        <v>9.626479999999999</v>
      </c>
      <c r="C5" s="7">
        <v>10.801779999999999</v>
      </c>
      <c r="D5" s="7">
        <v>-1.1753E-2</v>
      </c>
      <c r="E5" s="17">
        <v>0.1825648</v>
      </c>
    </row>
    <row r="6" spans="1:5" x14ac:dyDescent="0.2">
      <c r="A6" s="6" t="s">
        <v>98</v>
      </c>
      <c r="B6" s="7">
        <v>7.8348000000000004</v>
      </c>
      <c r="C6" s="7">
        <v>3.5634699999999997</v>
      </c>
      <c r="D6" s="7">
        <v>4.2713300000000003E-2</v>
      </c>
      <c r="E6" s="17">
        <v>2.1000000000000002E-9</v>
      </c>
    </row>
    <row r="7" spans="1:5" x14ac:dyDescent="0.2">
      <c r="A7" s="6" t="s">
        <v>99</v>
      </c>
      <c r="B7" s="7">
        <v>11.357419999999999</v>
      </c>
      <c r="C7" s="7">
        <v>14.866370000000002</v>
      </c>
      <c r="D7" s="7">
        <v>-3.50894E-2</v>
      </c>
      <c r="E7" s="17">
        <v>3.102E-4</v>
      </c>
    </row>
    <row r="8" spans="1:5" x14ac:dyDescent="0.2">
      <c r="A8" s="6" t="s">
        <v>100</v>
      </c>
      <c r="B8" s="7">
        <v>17.94716</v>
      </c>
      <c r="C8" s="7">
        <v>10.91314</v>
      </c>
      <c r="D8" s="7">
        <v>7.0340200000000005E-2</v>
      </c>
      <c r="E8" s="17">
        <v>3.04E-11</v>
      </c>
    </row>
    <row r="9" spans="1:5" x14ac:dyDescent="0.2">
      <c r="A9" s="6"/>
      <c r="B9" s="7"/>
      <c r="C9" s="7"/>
      <c r="D9" s="7"/>
      <c r="E9" s="17"/>
    </row>
    <row r="10" spans="1:5" x14ac:dyDescent="0.2">
      <c r="A10" s="6" t="s">
        <v>101</v>
      </c>
      <c r="B10" s="7">
        <v>80.384900000000002</v>
      </c>
      <c r="C10" s="7">
        <v>58.75</v>
      </c>
      <c r="D10" s="7">
        <v>0.21634900000000001</v>
      </c>
      <c r="E10" s="17">
        <v>8.3E-13</v>
      </c>
    </row>
    <row r="11" spans="1:5" x14ac:dyDescent="0.2">
      <c r="A11" s="6"/>
      <c r="B11" s="7"/>
      <c r="C11" s="7"/>
      <c r="D11" s="7"/>
      <c r="E11" s="17"/>
    </row>
    <row r="12" spans="1:5" x14ac:dyDescent="0.2">
      <c r="A12" s="6" t="s">
        <v>102</v>
      </c>
      <c r="B12" s="7">
        <v>92.013360000000006</v>
      </c>
      <c r="C12" s="7">
        <v>86.080179999999999</v>
      </c>
      <c r="D12" s="7">
        <v>5.9331799999999997E-2</v>
      </c>
      <c r="E12" s="17">
        <v>1.68E-11</v>
      </c>
    </row>
    <row r="13" spans="1:5" x14ac:dyDescent="0.2">
      <c r="A13" s="6" t="s">
        <v>103</v>
      </c>
      <c r="B13" s="7">
        <v>6.1038600000000001</v>
      </c>
      <c r="C13" s="7">
        <v>11.859690000000001</v>
      </c>
      <c r="D13" s="7">
        <v>-5.75583E-2</v>
      </c>
      <c r="E13" s="17">
        <v>6.2900000000000005E-13</v>
      </c>
    </row>
    <row r="14" spans="1:5" x14ac:dyDescent="0.2">
      <c r="A14" s="6" t="s">
        <v>104</v>
      </c>
      <c r="B14" s="7">
        <v>0</v>
      </c>
      <c r="C14" s="7">
        <v>0</v>
      </c>
      <c r="D14" s="7">
        <v>0</v>
      </c>
      <c r="E14" s="17">
        <v>0</v>
      </c>
    </row>
    <row r="15" spans="1:5" x14ac:dyDescent="0.2">
      <c r="A15" s="6" t="s">
        <v>105</v>
      </c>
      <c r="B15" s="7">
        <v>1.8827799999999999</v>
      </c>
      <c r="C15" s="7">
        <v>2.06013</v>
      </c>
      <c r="D15" s="7">
        <v>-1.7734999999999999E-3</v>
      </c>
      <c r="E15" s="17">
        <v>0.66163720000000004</v>
      </c>
    </row>
    <row r="16" spans="1:5" x14ac:dyDescent="0.2">
      <c r="A16" s="6"/>
      <c r="B16" s="7"/>
      <c r="C16" s="7"/>
      <c r="D16" s="7"/>
      <c r="E16" s="17"/>
    </row>
    <row r="17" spans="1:5" x14ac:dyDescent="0.2">
      <c r="A17" s="6" t="s">
        <v>106</v>
      </c>
      <c r="B17" s="7">
        <v>48.496810000000004</v>
      </c>
      <c r="C17" s="7">
        <v>47.160360000000004</v>
      </c>
      <c r="D17" s="7">
        <v>1.3364600000000001E-2</v>
      </c>
      <c r="E17" s="17">
        <v>0.3619098</v>
      </c>
    </row>
    <row r="18" spans="1:5" x14ac:dyDescent="0.2">
      <c r="A18" s="6" t="s">
        <v>107</v>
      </c>
      <c r="B18" s="7">
        <v>37.959310000000002</v>
      </c>
      <c r="C18" s="7">
        <v>47.717150000000004</v>
      </c>
      <c r="D18" s="7">
        <v>-9.7578399999999996E-2</v>
      </c>
      <c r="E18" s="17">
        <v>1.31E-11</v>
      </c>
    </row>
    <row r="19" spans="1:5" x14ac:dyDescent="0.2">
      <c r="A19" s="6" t="s">
        <v>108</v>
      </c>
      <c r="B19" s="7">
        <v>3.0370000000000001E-2</v>
      </c>
      <c r="C19" s="7">
        <v>0</v>
      </c>
      <c r="D19" s="7">
        <v>3.0370000000000001E-4</v>
      </c>
      <c r="E19" s="17">
        <v>0.46025779999999999</v>
      </c>
    </row>
    <row r="20" spans="1:5" x14ac:dyDescent="0.2">
      <c r="A20" s="6" t="s">
        <v>109</v>
      </c>
      <c r="B20" s="7">
        <v>0.21256999999999998</v>
      </c>
      <c r="C20" s="7">
        <v>0.16703999999999999</v>
      </c>
      <c r="D20" s="7">
        <v>4.5530000000000001E-4</v>
      </c>
      <c r="E20" s="17">
        <v>0.7260105</v>
      </c>
    </row>
    <row r="21" spans="1:5" x14ac:dyDescent="0.2">
      <c r="A21" s="6" t="s">
        <v>110</v>
      </c>
      <c r="B21" s="7">
        <v>3.0370000000000001E-2</v>
      </c>
      <c r="C21" s="7">
        <v>0</v>
      </c>
      <c r="D21" s="7">
        <v>3.0370000000000001E-4</v>
      </c>
      <c r="E21" s="17">
        <v>0.46025779999999999</v>
      </c>
    </row>
    <row r="22" spans="1:5" x14ac:dyDescent="0.2">
      <c r="A22" s="6" t="s">
        <v>111</v>
      </c>
      <c r="B22" s="7">
        <v>11.96477</v>
      </c>
      <c r="C22" s="7">
        <v>1.4476599999999999</v>
      </c>
      <c r="D22" s="7">
        <v>0.1051711</v>
      </c>
      <c r="E22" s="17">
        <v>2.02E-39</v>
      </c>
    </row>
    <row r="23" spans="1:5" x14ac:dyDescent="0.2">
      <c r="A23" s="6" t="s">
        <v>112</v>
      </c>
      <c r="B23" s="7">
        <v>1.3058000000000001</v>
      </c>
      <c r="C23" s="7">
        <v>3.5077999999999996</v>
      </c>
      <c r="D23" s="7">
        <v>-2.2019899999999999E-2</v>
      </c>
      <c r="E23" s="17">
        <v>1.42E-7</v>
      </c>
    </row>
    <row r="24" spans="1:5" x14ac:dyDescent="0.2">
      <c r="A24" s="6"/>
      <c r="B24" s="7"/>
      <c r="C24" s="7"/>
      <c r="D24" s="7"/>
      <c r="E24" s="17"/>
    </row>
    <row r="25" spans="1:5" x14ac:dyDescent="0.2">
      <c r="A25" s="6" t="s">
        <v>113</v>
      </c>
      <c r="B25" s="7">
        <v>0.57698000000000005</v>
      </c>
      <c r="C25" s="7">
        <v>0.55679000000000001</v>
      </c>
      <c r="D25" s="7">
        <v>2.019E-4</v>
      </c>
      <c r="E25" s="17">
        <v>0.92716730000000003</v>
      </c>
    </row>
    <row r="26" spans="1:5" x14ac:dyDescent="0.2">
      <c r="A26" s="6" t="s">
        <v>114</v>
      </c>
      <c r="B26" s="7">
        <v>8.1688399999999994</v>
      </c>
      <c r="C26" s="7">
        <v>9.79955</v>
      </c>
      <c r="D26" s="7">
        <v>-1.6307100000000001E-2</v>
      </c>
      <c r="E26" s="17">
        <v>4.9085200000000002E-2</v>
      </c>
    </row>
    <row r="27" spans="1:5" x14ac:dyDescent="0.2">
      <c r="A27" s="6" t="s">
        <v>115</v>
      </c>
      <c r="B27" s="7">
        <v>25.508649999999999</v>
      </c>
      <c r="C27" s="7">
        <v>33.853009999999998</v>
      </c>
      <c r="D27" s="7">
        <v>-8.3443500000000004E-2</v>
      </c>
      <c r="E27" s="17">
        <v>2.69E-10</v>
      </c>
    </row>
    <row r="28" spans="1:5" x14ac:dyDescent="0.2">
      <c r="A28" s="6" t="s">
        <v>116</v>
      </c>
      <c r="B28" s="7">
        <v>4.8587899999999999</v>
      </c>
      <c r="C28" s="7">
        <v>5.5679300000000005</v>
      </c>
      <c r="D28" s="7">
        <v>-7.0914000000000003E-3</v>
      </c>
      <c r="E28" s="17">
        <v>0.27231820000000001</v>
      </c>
    </row>
    <row r="29" spans="1:5" x14ac:dyDescent="0.2">
      <c r="A29" s="6" t="s">
        <v>117</v>
      </c>
      <c r="B29" s="7">
        <v>37.169750000000001</v>
      </c>
      <c r="C29" s="7">
        <v>13.195989999999998</v>
      </c>
      <c r="D29" s="7">
        <v>0.2397376</v>
      </c>
      <c r="E29" s="17">
        <v>2.6999999999999998E-75</v>
      </c>
    </row>
    <row r="30" spans="1:5" x14ac:dyDescent="0.2">
      <c r="A30" s="6" t="s">
        <v>118</v>
      </c>
      <c r="B30" s="7">
        <v>1.1235999999999999</v>
      </c>
      <c r="C30" s="7">
        <v>1.7260600000000001</v>
      </c>
      <c r="D30" s="7">
        <v>-6.0245999999999997E-3</v>
      </c>
      <c r="E30" s="17">
        <v>7.3683200000000004E-2</v>
      </c>
    </row>
    <row r="31" spans="1:5" x14ac:dyDescent="0.2">
      <c r="A31" s="6"/>
      <c r="B31" s="7"/>
      <c r="C31" s="7"/>
      <c r="D31" s="7"/>
      <c r="E31" s="17"/>
    </row>
    <row r="32" spans="1:5" x14ac:dyDescent="0.2">
      <c r="A32" s="2"/>
      <c r="B32" s="7"/>
      <c r="C32" s="7"/>
      <c r="D32" s="7"/>
      <c r="E32" s="17"/>
    </row>
    <row r="33" spans="1:5" x14ac:dyDescent="0.2">
      <c r="A33" s="6"/>
      <c r="B33" s="7"/>
      <c r="C33" s="7"/>
      <c r="D33" s="7"/>
      <c r="E33" s="17"/>
    </row>
    <row r="34" spans="1:5" x14ac:dyDescent="0.2">
      <c r="A34" s="6" t="s">
        <v>119</v>
      </c>
      <c r="B34" s="7">
        <v>9.0798699999999997</v>
      </c>
      <c r="C34" s="7">
        <v>11.414249999999999</v>
      </c>
      <c r="D34" s="7">
        <v>-2.3343900000000001E-2</v>
      </c>
      <c r="E34" s="17">
        <v>7.7127999999999997E-3</v>
      </c>
    </row>
    <row r="35" spans="1:5" x14ac:dyDescent="0.2">
      <c r="A35" s="6" t="s">
        <v>120</v>
      </c>
      <c r="B35" s="7">
        <v>2.2471899999999998</v>
      </c>
      <c r="C35" s="7">
        <v>2.06013</v>
      </c>
      <c r="D35" s="7">
        <v>1.8706E-3</v>
      </c>
      <c r="E35" s="17">
        <v>0.66249999999999998</v>
      </c>
    </row>
    <row r="36" spans="1:5" x14ac:dyDescent="0.2">
      <c r="A36" s="6" t="s">
        <v>121</v>
      </c>
      <c r="B36" s="7">
        <v>81.354389999999995</v>
      </c>
      <c r="C36" s="7">
        <v>77.561250000000001</v>
      </c>
      <c r="D36" s="7">
        <v>3.7931399999999997E-2</v>
      </c>
      <c r="E36" s="17">
        <v>1.2183000000000001E-3</v>
      </c>
    </row>
    <row r="37" spans="1:5" x14ac:dyDescent="0.2">
      <c r="A37" s="6" t="s">
        <v>122</v>
      </c>
      <c r="B37" s="7">
        <v>60.977829999999997</v>
      </c>
      <c r="C37" s="7">
        <v>50.556789999999992</v>
      </c>
      <c r="D37" s="7">
        <v>0.10421039999999999</v>
      </c>
      <c r="E37" s="17">
        <v>6.0800000000000003E-13</v>
      </c>
    </row>
    <row r="38" spans="1:5" x14ac:dyDescent="0.2">
      <c r="A38" s="6" t="s">
        <v>123</v>
      </c>
      <c r="B38" s="7">
        <v>51.381719999999994</v>
      </c>
      <c r="C38" s="7">
        <v>61.915370000000003</v>
      </c>
      <c r="D38" s="7">
        <v>-0.1053365</v>
      </c>
      <c r="E38" s="17">
        <v>4.6099999999999995E-13</v>
      </c>
    </row>
    <row r="39" spans="1:5" x14ac:dyDescent="0.2">
      <c r="A39" s="6" t="s">
        <v>124</v>
      </c>
      <c r="B39" s="7">
        <v>3.6744600000000003</v>
      </c>
      <c r="C39" s="7">
        <v>6.0133600000000005</v>
      </c>
      <c r="D39" s="7">
        <v>-2.3389E-2</v>
      </c>
      <c r="E39" s="17">
        <v>1.1900000000000001E-4</v>
      </c>
    </row>
    <row r="40" spans="1:5" x14ac:dyDescent="0.2">
      <c r="A40" s="6" t="s">
        <v>125</v>
      </c>
      <c r="B40" s="7">
        <v>0.60734999999999995</v>
      </c>
      <c r="C40" s="7">
        <v>1.2249400000000001</v>
      </c>
      <c r="D40" s="7">
        <v>-6.1760000000000001E-3</v>
      </c>
      <c r="E40" s="17">
        <v>1.9953700000000001E-2</v>
      </c>
    </row>
    <row r="41" spans="1:5" x14ac:dyDescent="0.2">
      <c r="A41" s="6"/>
      <c r="B41" s="7"/>
      <c r="C41" s="7"/>
      <c r="D41" s="7"/>
      <c r="E41" s="17"/>
    </row>
    <row r="42" spans="1:5" x14ac:dyDescent="0.2">
      <c r="A42" s="6" t="s">
        <v>126</v>
      </c>
      <c r="B42" s="7">
        <v>16.402919999999998</v>
      </c>
      <c r="C42" s="7">
        <v>48.663699999999999</v>
      </c>
      <c r="D42" s="7">
        <v>-0.3226078</v>
      </c>
      <c r="E42" s="17">
        <v>2.5E-141</v>
      </c>
    </row>
    <row r="43" spans="1:5" x14ac:dyDescent="0.2">
      <c r="A43" s="6" t="s">
        <v>127</v>
      </c>
      <c r="B43" s="7">
        <v>13.694459999999999</v>
      </c>
      <c r="C43" s="7">
        <v>3.2294000000000005</v>
      </c>
      <c r="D43" s="7">
        <v>0.1046506</v>
      </c>
      <c r="E43" s="17">
        <v>5.0700000000000001E-33</v>
      </c>
    </row>
    <row r="44" spans="1:5" x14ac:dyDescent="0.2">
      <c r="A44" s="6" t="s">
        <v>128</v>
      </c>
      <c r="B44" s="7">
        <v>3.0736499999999998</v>
      </c>
      <c r="C44" s="7">
        <v>0.22272</v>
      </c>
      <c r="D44" s="7">
        <v>2.8509300000000001E-2</v>
      </c>
      <c r="E44" s="17">
        <v>7.6999999999999999E-12</v>
      </c>
    </row>
    <row r="45" spans="1:5" x14ac:dyDescent="0.2">
      <c r="A45" s="6" t="s">
        <v>129</v>
      </c>
      <c r="B45" s="7">
        <v>1.2781499999999999</v>
      </c>
      <c r="C45" s="7">
        <v>5.568E-2</v>
      </c>
      <c r="D45" s="7">
        <v>1.22247E-2</v>
      </c>
      <c r="E45" s="17">
        <v>5.3199999999999999E-6</v>
      </c>
    </row>
    <row r="46" spans="1:5" x14ac:dyDescent="0.2">
      <c r="A46" s="6" t="s">
        <v>130</v>
      </c>
      <c r="B46" s="7">
        <v>3.0432100000000002</v>
      </c>
      <c r="C46" s="7">
        <v>0.33407999999999999</v>
      </c>
      <c r="D46" s="7">
        <v>2.7091400000000002E-2</v>
      </c>
      <c r="E46" s="17">
        <v>9.6800000000000004E-11</v>
      </c>
    </row>
    <row r="47" spans="1:5" x14ac:dyDescent="0.2">
      <c r="A47" s="6" t="s">
        <v>131</v>
      </c>
      <c r="B47" s="7">
        <v>14.272670000000002</v>
      </c>
      <c r="C47" s="7">
        <v>7.29399</v>
      </c>
      <c r="D47" s="7">
        <v>6.9786899999999999E-2</v>
      </c>
      <c r="E47" s="17">
        <v>1.49E-13</v>
      </c>
    </row>
    <row r="48" spans="1:5" x14ac:dyDescent="0.2">
      <c r="A48" s="6" t="s">
        <v>132</v>
      </c>
      <c r="B48" s="7">
        <v>40.809489999999997</v>
      </c>
      <c r="C48" s="7">
        <v>37.026730000000001</v>
      </c>
      <c r="D48" s="7">
        <v>3.7827699999999999E-2</v>
      </c>
      <c r="E48" s="17">
        <v>8.3511999999999996E-3</v>
      </c>
    </row>
    <row r="49" spans="1:5" x14ac:dyDescent="0.2">
      <c r="A49" s="6" t="s">
        <v>133</v>
      </c>
      <c r="B49" s="7">
        <v>2.0389500000000003</v>
      </c>
      <c r="C49" s="7">
        <v>2.2828500000000003</v>
      </c>
      <c r="D49" s="7">
        <v>-2.4390000000000002E-3</v>
      </c>
      <c r="E49" s="17">
        <v>0.56450319999999998</v>
      </c>
    </row>
    <row r="50" spans="1:5" x14ac:dyDescent="0.2">
      <c r="A50" s="6" t="s">
        <v>134</v>
      </c>
      <c r="B50" s="7">
        <v>5.3864900000000002</v>
      </c>
      <c r="C50" s="7">
        <v>0.89087000000000005</v>
      </c>
      <c r="D50" s="7">
        <v>4.4956200000000002E-2</v>
      </c>
      <c r="E50" s="17">
        <v>9.0899999999999998E-16</v>
      </c>
    </row>
    <row r="51" spans="1:5" x14ac:dyDescent="0.2">
      <c r="A51" s="6"/>
      <c r="B51" s="7"/>
      <c r="C51" s="7"/>
      <c r="D51" s="7"/>
      <c r="E51" s="17"/>
    </row>
    <row r="52" spans="1:5" x14ac:dyDescent="0.2">
      <c r="A52" s="6" t="s">
        <v>135</v>
      </c>
      <c r="B52" s="7">
        <v>96.291560000000004</v>
      </c>
      <c r="C52" s="7">
        <v>93.75</v>
      </c>
      <c r="D52" s="7">
        <v>2.54156E-2</v>
      </c>
      <c r="E52" s="17">
        <v>0.15350649999999999</v>
      </c>
    </row>
    <row r="53" spans="1:5" x14ac:dyDescent="0.2">
      <c r="A53" s="6" t="s">
        <v>136</v>
      </c>
      <c r="B53" s="7">
        <v>2.2378499999999999</v>
      </c>
      <c r="C53" s="7">
        <v>3.90625</v>
      </c>
      <c r="D53" s="7">
        <v>-1.6684000000000001E-2</v>
      </c>
      <c r="E53" s="17">
        <v>0.23252690000000001</v>
      </c>
    </row>
    <row r="54" spans="1:5" x14ac:dyDescent="0.2">
      <c r="A54" s="6" t="s">
        <v>137</v>
      </c>
      <c r="B54" s="7">
        <v>0</v>
      </c>
      <c r="C54" s="7">
        <v>0.78125</v>
      </c>
      <c r="D54" s="7">
        <v>-7.8125E-3</v>
      </c>
      <c r="E54" s="17">
        <v>4.6470000000000002E-4</v>
      </c>
    </row>
    <row r="55" spans="1:5" x14ac:dyDescent="0.2">
      <c r="A55" s="6" t="s">
        <v>138</v>
      </c>
      <c r="B55" s="7">
        <v>1.4705899999999998</v>
      </c>
      <c r="C55" s="7">
        <v>1.5625</v>
      </c>
      <c r="D55" s="7">
        <v>-9.1909999999999995E-4</v>
      </c>
      <c r="E55" s="17">
        <v>0.93400970000000005</v>
      </c>
    </row>
    <row r="56" spans="1:5" x14ac:dyDescent="0.2">
      <c r="A56" s="6"/>
      <c r="B56" s="7"/>
      <c r="C56" s="7"/>
      <c r="D56" s="7"/>
      <c r="E56" s="17"/>
    </row>
    <row r="57" spans="1:5" x14ac:dyDescent="0.2">
      <c r="A57" s="6" t="s">
        <v>139</v>
      </c>
      <c r="B57" s="7">
        <v>47.494689999999999</v>
      </c>
      <c r="C57" s="7">
        <v>7.1269499999999999</v>
      </c>
      <c r="D57" s="7">
        <v>0.40367740000000002</v>
      </c>
      <c r="E57" s="17">
        <v>5E-205</v>
      </c>
    </row>
    <row r="58" spans="1:5" x14ac:dyDescent="0.2">
      <c r="A58" s="6" t="s">
        <v>140</v>
      </c>
      <c r="B58" s="7">
        <v>19.89068</v>
      </c>
      <c r="C58" s="7">
        <v>54.00891</v>
      </c>
      <c r="D58" s="7">
        <v>-0.34118229999999999</v>
      </c>
      <c r="E58" s="17">
        <v>2.4999999999999998E-146</v>
      </c>
    </row>
    <row r="59" spans="1:5" x14ac:dyDescent="0.2">
      <c r="A59" s="6" t="s">
        <v>141</v>
      </c>
      <c r="B59" s="7">
        <v>13.969029999999998</v>
      </c>
      <c r="C59" s="7">
        <v>16.75947</v>
      </c>
      <c r="D59" s="7">
        <v>-2.7904399999999999E-2</v>
      </c>
      <c r="E59" s="17">
        <v>7.6357999999999999E-3</v>
      </c>
    </row>
    <row r="60" spans="1:5" x14ac:dyDescent="0.2">
      <c r="A60" s="6" t="s">
        <v>142</v>
      </c>
      <c r="B60" s="7">
        <v>13.331309999999998</v>
      </c>
      <c r="C60" s="7">
        <v>16.146989999999999</v>
      </c>
      <c r="D60" s="7">
        <v>-2.8156799999999999E-2</v>
      </c>
      <c r="E60" s="17">
        <v>6.1386000000000001E-3</v>
      </c>
    </row>
    <row r="61" spans="1:5" x14ac:dyDescent="0.2">
      <c r="A61" s="6" t="s">
        <v>143</v>
      </c>
      <c r="B61" s="7">
        <v>9.11E-2</v>
      </c>
      <c r="C61" s="7">
        <v>0.16703999999999999</v>
      </c>
      <c r="D61" s="7">
        <v>-7.5940000000000003E-4</v>
      </c>
      <c r="E61" s="17">
        <v>0.45073590000000002</v>
      </c>
    </row>
    <row r="62" spans="1:5" x14ac:dyDescent="0.2">
      <c r="A62" s="6" t="s">
        <v>144</v>
      </c>
      <c r="B62" s="7">
        <v>0.5162500000000001</v>
      </c>
      <c r="C62" s="7">
        <v>0.55679000000000001</v>
      </c>
      <c r="D62" s="7">
        <v>-4.0549999999999999E-4</v>
      </c>
      <c r="E62" s="17">
        <v>0.84913289999999997</v>
      </c>
    </row>
    <row r="63" spans="1:5" x14ac:dyDescent="0.2">
      <c r="A63" s="6" t="s">
        <v>145</v>
      </c>
      <c r="B63" s="7">
        <v>1.7005800000000002</v>
      </c>
      <c r="C63" s="7">
        <v>4.23163</v>
      </c>
      <c r="D63" s="7">
        <v>-2.53105E-2</v>
      </c>
      <c r="E63" s="17">
        <v>5.4800000000000001E-8</v>
      </c>
    </row>
    <row r="64" spans="1:5" x14ac:dyDescent="0.2">
      <c r="A64" s="6" t="s">
        <v>146</v>
      </c>
      <c r="B64" s="7">
        <v>3.7352000000000003</v>
      </c>
      <c r="C64" s="7">
        <v>2.1158099999999997</v>
      </c>
      <c r="D64" s="7">
        <v>1.6193800000000001E-2</v>
      </c>
      <c r="E64" s="17">
        <v>1.6061000000000001E-3</v>
      </c>
    </row>
    <row r="65" spans="1:5" x14ac:dyDescent="0.2">
      <c r="A65" s="6"/>
      <c r="B65" s="7"/>
      <c r="C65" s="7"/>
      <c r="D65" s="7"/>
      <c r="E65" s="17"/>
    </row>
    <row r="66" spans="1:5" x14ac:dyDescent="0.2">
      <c r="A66" s="6" t="s">
        <v>147</v>
      </c>
      <c r="B66" s="7">
        <v>18.979649999999999</v>
      </c>
      <c r="C66" s="7">
        <v>34.465479999999999</v>
      </c>
      <c r="D66" s="7">
        <v>-0.1548583</v>
      </c>
      <c r="E66" s="17">
        <v>3.6299999999999998E-35</v>
      </c>
    </row>
    <row r="67" spans="1:5" x14ac:dyDescent="0.2">
      <c r="A67" s="6" t="s">
        <v>148</v>
      </c>
      <c r="B67" s="7">
        <v>0.21256999999999998</v>
      </c>
      <c r="C67" s="7">
        <v>0.11136</v>
      </c>
      <c r="D67" s="7">
        <v>1.0120999999999999E-3</v>
      </c>
      <c r="E67" s="17">
        <v>0.41162979999999999</v>
      </c>
    </row>
    <row r="68" spans="1:5" x14ac:dyDescent="0.2">
      <c r="A68" s="6" t="s">
        <v>149</v>
      </c>
      <c r="B68" s="7">
        <v>18.70635</v>
      </c>
      <c r="C68" s="7">
        <v>19.93318</v>
      </c>
      <c r="D68" s="7">
        <v>-1.22684E-2</v>
      </c>
      <c r="E68" s="17">
        <v>0.28781279999999998</v>
      </c>
    </row>
    <row r="69" spans="1:5" x14ac:dyDescent="0.2">
      <c r="A69" s="6" t="s">
        <v>150</v>
      </c>
      <c r="B69" s="7">
        <v>8.7154600000000002</v>
      </c>
      <c r="C69" s="7">
        <v>3.8418700000000001</v>
      </c>
      <c r="D69" s="7">
        <v>4.8735899999999999E-2</v>
      </c>
      <c r="E69" s="17">
        <v>6.7699999999999996E-11</v>
      </c>
    </row>
    <row r="70" spans="1:5" x14ac:dyDescent="0.2">
      <c r="A70" s="6" t="s">
        <v>151</v>
      </c>
      <c r="B70" s="7">
        <v>52.140900000000002</v>
      </c>
      <c r="C70" s="7">
        <v>40.757240000000003</v>
      </c>
      <c r="D70" s="7">
        <v>0.1138367</v>
      </c>
      <c r="E70" s="17">
        <v>6.8000000000000001E-15</v>
      </c>
    </row>
    <row r="71" spans="1:5" x14ac:dyDescent="0.2">
      <c r="A71" s="10" t="s">
        <v>152</v>
      </c>
      <c r="B71" s="11">
        <v>1.2450700000000001</v>
      </c>
      <c r="C71" s="11">
        <v>0.89087000000000005</v>
      </c>
      <c r="D71" s="11">
        <v>3.542E-3</v>
      </c>
      <c r="E71" s="19">
        <v>0.25131609999999999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2"/>
  <sheetViews>
    <sheetView topLeftCell="A9" workbookViewId="0">
      <selection activeCell="A3" sqref="A3:E22"/>
    </sheetView>
  </sheetViews>
  <sheetFormatPr baseColWidth="10" defaultColWidth="10.83203125" defaultRowHeight="16" x14ac:dyDescent="0.2"/>
  <cols>
    <col min="1" max="1" width="39.33203125" style="13" customWidth="1"/>
    <col min="2" max="2" width="13.33203125" style="13" customWidth="1"/>
    <col min="3" max="3" width="12.83203125" style="13" customWidth="1"/>
    <col min="4" max="4" width="11.83203125" style="13" customWidth="1"/>
    <col min="5" max="5" width="12.1640625" style="13" customWidth="1"/>
    <col min="6" max="16384" width="10.83203125" style="13"/>
  </cols>
  <sheetData>
    <row r="1" spans="1:5" x14ac:dyDescent="0.2">
      <c r="A1" s="2" t="s">
        <v>153</v>
      </c>
    </row>
    <row r="3" spans="1:5" ht="44" thickBot="1" x14ac:dyDescent="0.25">
      <c r="A3" s="3"/>
      <c r="B3" s="15" t="s">
        <v>38</v>
      </c>
      <c r="C3" s="15" t="s">
        <v>39</v>
      </c>
      <c r="D3" s="15" t="s">
        <v>40</v>
      </c>
      <c r="E3" s="16" t="s">
        <v>41</v>
      </c>
    </row>
    <row r="4" spans="1:5" ht="17" thickTop="1" x14ac:dyDescent="0.2">
      <c r="A4" s="9" t="s">
        <v>154</v>
      </c>
      <c r="B4" s="39"/>
      <c r="C4" s="39"/>
      <c r="D4" s="39"/>
      <c r="E4" s="40"/>
    </row>
    <row r="5" spans="1:5" x14ac:dyDescent="0.2">
      <c r="A5" s="6" t="s">
        <v>155</v>
      </c>
      <c r="B5" s="7">
        <v>38.202249999999999</v>
      </c>
      <c r="C5" s="7">
        <v>34.020040000000002</v>
      </c>
      <c r="D5" s="7">
        <v>4.1821999999999998E-2</v>
      </c>
      <c r="E5" s="17">
        <v>3.0950999999999999E-3</v>
      </c>
    </row>
    <row r="6" spans="1:5" x14ac:dyDescent="0.2">
      <c r="A6" s="6" t="s">
        <v>156</v>
      </c>
      <c r="B6" s="7">
        <v>63.528700000000008</v>
      </c>
      <c r="C6" s="7">
        <v>54.287309999999998</v>
      </c>
      <c r="D6" s="7">
        <v>9.2413899999999993E-2</v>
      </c>
      <c r="E6" s="17">
        <v>1.12E-10</v>
      </c>
    </row>
    <row r="7" spans="1:5" x14ac:dyDescent="0.2">
      <c r="A7" s="6" t="s">
        <v>157</v>
      </c>
      <c r="B7" s="7">
        <v>69.905860000000004</v>
      </c>
      <c r="C7" s="7">
        <v>58.184860000000008</v>
      </c>
      <c r="D7" s="7">
        <v>0.1172101</v>
      </c>
      <c r="E7" s="17">
        <v>2.9400000000000001E-17</v>
      </c>
    </row>
    <row r="8" spans="1:5" x14ac:dyDescent="0.2">
      <c r="A8" s="6" t="s">
        <v>158</v>
      </c>
      <c r="B8" s="7">
        <v>14.97115</v>
      </c>
      <c r="C8" s="7">
        <v>21.4922</v>
      </c>
      <c r="D8" s="7">
        <v>-6.5210500000000005E-2</v>
      </c>
      <c r="E8" s="17">
        <v>3.8700000000000001E-9</v>
      </c>
    </row>
    <row r="9" spans="1:5" x14ac:dyDescent="0.2">
      <c r="A9" s="6" t="s">
        <v>159</v>
      </c>
      <c r="B9" s="7">
        <v>49.650770000000001</v>
      </c>
      <c r="C9" s="7">
        <v>36.636970000000005</v>
      </c>
      <c r="D9" s="7">
        <v>0.130138</v>
      </c>
      <c r="E9" s="17">
        <v>3.5700000000000001E-19</v>
      </c>
    </row>
    <row r="10" spans="1:5" x14ac:dyDescent="0.2">
      <c r="A10" s="6" t="s">
        <v>160</v>
      </c>
      <c r="B10" s="7">
        <v>43.880960000000002</v>
      </c>
      <c r="C10" s="7">
        <v>30.512250000000002</v>
      </c>
      <c r="D10" s="7">
        <v>0.1336871</v>
      </c>
      <c r="E10" s="17">
        <v>6.9200000000000001E-21</v>
      </c>
    </row>
    <row r="11" spans="1:5" x14ac:dyDescent="0.2">
      <c r="A11" s="6" t="s">
        <v>161</v>
      </c>
      <c r="B11" s="7">
        <v>89.037350000000004</v>
      </c>
      <c r="C11" s="7">
        <v>85.467709999999997</v>
      </c>
      <c r="D11" s="7">
        <v>3.5696499999999999E-2</v>
      </c>
      <c r="E11" s="17">
        <v>2.017E-4</v>
      </c>
    </row>
    <row r="12" spans="1:5" x14ac:dyDescent="0.2">
      <c r="A12" s="6" t="s">
        <v>162</v>
      </c>
      <c r="B12" s="7">
        <v>8.7761899999999997</v>
      </c>
      <c r="C12" s="7">
        <v>3.2850799999999998</v>
      </c>
      <c r="D12" s="7">
        <v>5.4911099999999997E-2</v>
      </c>
      <c r="E12" s="17">
        <v>1.0499999999999999E-13</v>
      </c>
    </row>
    <row r="13" spans="1:5" x14ac:dyDescent="0.2">
      <c r="A13" s="6" t="s">
        <v>163</v>
      </c>
      <c r="B13" s="7">
        <v>55.299120000000002</v>
      </c>
      <c r="C13" s="7">
        <v>47.271709999999999</v>
      </c>
      <c r="D13" s="7">
        <v>8.0273999999999998E-2</v>
      </c>
      <c r="E13" s="17">
        <v>4.1000000000000003E-8</v>
      </c>
    </row>
    <row r="14" spans="1:5" x14ac:dyDescent="0.2">
      <c r="A14" s="6" t="s">
        <v>164</v>
      </c>
      <c r="B14" s="7">
        <v>23.35257</v>
      </c>
      <c r="C14" s="7">
        <v>15.81292</v>
      </c>
      <c r="D14" s="7">
        <v>7.5396500000000005E-2</v>
      </c>
      <c r="E14" s="17">
        <v>2.0700000000000001E-10</v>
      </c>
    </row>
    <row r="15" spans="1:5" x14ac:dyDescent="0.2">
      <c r="A15" s="6" t="s">
        <v>165</v>
      </c>
      <c r="B15" s="7">
        <v>11.63073</v>
      </c>
      <c r="C15" s="7">
        <v>6.2360800000000003</v>
      </c>
      <c r="D15" s="7">
        <v>5.3946500000000001E-2</v>
      </c>
      <c r="E15" s="17">
        <v>5.08E-10</v>
      </c>
    </row>
    <row r="16" spans="1:5" x14ac:dyDescent="0.2">
      <c r="A16" s="6" t="s">
        <v>166</v>
      </c>
      <c r="B16" s="7">
        <v>61.463710000000006</v>
      </c>
      <c r="C16" s="7">
        <v>45.712690000000002</v>
      </c>
      <c r="D16" s="7">
        <v>0.15751019999999999</v>
      </c>
      <c r="E16" s="17">
        <v>1.51E-27</v>
      </c>
    </row>
    <row r="17" spans="1:5" x14ac:dyDescent="0.2">
      <c r="A17" s="6" t="s">
        <v>167</v>
      </c>
      <c r="B17" s="7">
        <v>39.993929999999999</v>
      </c>
      <c r="C17" s="7">
        <v>37.694879999999998</v>
      </c>
      <c r="D17" s="7">
        <v>2.2990500000000001E-2</v>
      </c>
      <c r="E17" s="17">
        <v>0.1084175</v>
      </c>
    </row>
    <row r="18" spans="1:5" x14ac:dyDescent="0.2">
      <c r="A18" s="6" t="s">
        <v>168</v>
      </c>
      <c r="B18" s="7">
        <v>65.472210000000004</v>
      </c>
      <c r="C18" s="7">
        <v>57.461019999999998</v>
      </c>
      <c r="D18" s="7">
        <v>8.01119E-2</v>
      </c>
      <c r="E18" s="17">
        <v>1.5799999999999999E-8</v>
      </c>
    </row>
    <row r="19" spans="1:5" x14ac:dyDescent="0.2">
      <c r="A19" s="6" t="s">
        <v>169</v>
      </c>
      <c r="B19" s="7">
        <v>25.964169999999996</v>
      </c>
      <c r="C19" s="7">
        <v>25.055680000000002</v>
      </c>
      <c r="D19" s="7">
        <v>9.0848999999999999E-3</v>
      </c>
      <c r="E19" s="17">
        <v>0.47826269999999999</v>
      </c>
    </row>
    <row r="20" spans="1:5" x14ac:dyDescent="0.2">
      <c r="A20" s="6" t="s">
        <v>170</v>
      </c>
      <c r="B20" s="7">
        <v>16.550260000000002</v>
      </c>
      <c r="C20" s="7">
        <v>11.247219999999999</v>
      </c>
      <c r="D20" s="7">
        <v>5.3030399999999998E-2</v>
      </c>
      <c r="E20" s="17">
        <v>3.1600000000000002E-7</v>
      </c>
    </row>
    <row r="21" spans="1:5" x14ac:dyDescent="0.2">
      <c r="A21" s="6" t="s">
        <v>171</v>
      </c>
      <c r="B21" s="7">
        <v>12.26845</v>
      </c>
      <c r="C21" s="7">
        <v>6.5701599999999996</v>
      </c>
      <c r="D21" s="7">
        <v>5.6982900000000003E-2</v>
      </c>
      <c r="E21" s="17">
        <v>1.42E-10</v>
      </c>
    </row>
    <row r="22" spans="1:5" x14ac:dyDescent="0.2">
      <c r="A22" s="10" t="s">
        <v>172</v>
      </c>
      <c r="B22" s="11">
        <v>16.034010000000002</v>
      </c>
      <c r="C22" s="11">
        <v>8.5189299999999992</v>
      </c>
      <c r="D22" s="11">
        <v>7.5150800000000004E-2</v>
      </c>
      <c r="E22" s="19">
        <v>4.5500000000000002E-14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7"/>
  <sheetViews>
    <sheetView topLeftCell="A23" workbookViewId="0">
      <selection activeCell="A3" sqref="A3:E40"/>
    </sheetView>
  </sheetViews>
  <sheetFormatPr baseColWidth="10" defaultColWidth="10.83203125" defaultRowHeight="16" x14ac:dyDescent="0.2"/>
  <cols>
    <col min="1" max="1" width="50.5" style="13" customWidth="1"/>
    <col min="2" max="2" width="10.83203125" style="13"/>
    <col min="3" max="3" width="12.83203125" style="13" customWidth="1"/>
    <col min="4" max="4" width="11.33203125" style="13" customWidth="1"/>
    <col min="5" max="5" width="14.83203125" style="13" customWidth="1"/>
    <col min="6" max="16384" width="10.83203125" style="13"/>
  </cols>
  <sheetData>
    <row r="1" spans="1:5" x14ac:dyDescent="0.2">
      <c r="A1" s="2" t="s">
        <v>173</v>
      </c>
    </row>
    <row r="3" spans="1:5" ht="30" thickBot="1" x14ac:dyDescent="0.25">
      <c r="A3" s="3"/>
      <c r="B3" s="15" t="s">
        <v>38</v>
      </c>
      <c r="C3" s="15" t="s">
        <v>39</v>
      </c>
      <c r="D3" s="15" t="s">
        <v>40</v>
      </c>
      <c r="E3" s="16" t="s">
        <v>41</v>
      </c>
    </row>
    <row r="4" spans="1:5" ht="17" thickTop="1" x14ac:dyDescent="0.2">
      <c r="A4" s="18" t="s">
        <v>174</v>
      </c>
      <c r="B4" s="7">
        <v>26.480409999999999</v>
      </c>
      <c r="C4" s="7">
        <v>29.677060000000001</v>
      </c>
      <c r="D4" s="7">
        <v>-3.1966500000000002E-2</v>
      </c>
      <c r="E4" s="17">
        <v>1.47806E-2</v>
      </c>
    </row>
    <row r="5" spans="1:5" x14ac:dyDescent="0.2">
      <c r="A5" s="41" t="s">
        <v>175</v>
      </c>
      <c r="B5" s="7"/>
      <c r="C5" s="7"/>
      <c r="D5" s="7"/>
      <c r="E5" s="17"/>
    </row>
    <row r="6" spans="1:5" x14ac:dyDescent="0.2">
      <c r="A6" s="18" t="s">
        <v>176</v>
      </c>
      <c r="B6" s="7">
        <v>38.073390000000003</v>
      </c>
      <c r="C6" s="7">
        <v>59.099440000000001</v>
      </c>
      <c r="D6" s="7">
        <v>-0.21026039999999999</v>
      </c>
      <c r="E6" s="17">
        <v>9.3499999999999993E-15</v>
      </c>
    </row>
    <row r="7" spans="1:5" x14ac:dyDescent="0.2">
      <c r="A7" s="18" t="s">
        <v>177</v>
      </c>
      <c r="B7" s="7">
        <v>4.2431200000000002</v>
      </c>
      <c r="C7" s="7">
        <v>2.06379</v>
      </c>
      <c r="D7" s="7">
        <v>2.1793300000000002E-2</v>
      </c>
      <c r="E7" s="17">
        <v>2.9109800000000002E-2</v>
      </c>
    </row>
    <row r="8" spans="1:5" x14ac:dyDescent="0.2">
      <c r="A8" s="18" t="s">
        <v>178</v>
      </c>
      <c r="B8" s="7">
        <v>8.7156000000000002</v>
      </c>
      <c r="C8" s="7">
        <v>3.7523500000000003</v>
      </c>
      <c r="D8" s="7">
        <v>4.9632500000000003E-2</v>
      </c>
      <c r="E8" s="17">
        <v>3.3990000000000002E-4</v>
      </c>
    </row>
    <row r="9" spans="1:5" x14ac:dyDescent="0.2">
      <c r="A9" s="18" t="s">
        <v>179</v>
      </c>
      <c r="B9" s="7">
        <v>12.844040000000001</v>
      </c>
      <c r="C9" s="7">
        <v>8.8180099999999992</v>
      </c>
      <c r="D9" s="7">
        <v>4.0260299999999999E-2</v>
      </c>
      <c r="E9" s="17">
        <v>2.0801799999999999E-2</v>
      </c>
    </row>
    <row r="10" spans="1:5" x14ac:dyDescent="0.2">
      <c r="A10" s="18" t="s">
        <v>180</v>
      </c>
      <c r="B10" s="7">
        <v>52.752290000000002</v>
      </c>
      <c r="C10" s="7">
        <v>37.523450000000004</v>
      </c>
      <c r="D10" s="7">
        <v>0.15228839999999999</v>
      </c>
      <c r="E10" s="17">
        <v>2.4699999999999999E-8</v>
      </c>
    </row>
    <row r="11" spans="1:5" x14ac:dyDescent="0.2">
      <c r="A11" s="18"/>
      <c r="B11" s="7"/>
      <c r="C11" s="7"/>
      <c r="D11" s="7"/>
      <c r="E11" s="17"/>
    </row>
    <row r="12" spans="1:5" x14ac:dyDescent="0.2">
      <c r="A12" s="41" t="s">
        <v>181</v>
      </c>
      <c r="B12" s="7"/>
      <c r="C12" s="7"/>
      <c r="D12" s="7"/>
      <c r="E12" s="17"/>
    </row>
    <row r="13" spans="1:5" x14ac:dyDescent="0.2">
      <c r="A13" s="18" t="s">
        <v>182</v>
      </c>
      <c r="B13" s="7">
        <v>20.8017</v>
      </c>
      <c r="C13" s="7">
        <v>43.485520000000001</v>
      </c>
      <c r="D13" s="7">
        <v>-0.22683819999999999</v>
      </c>
      <c r="E13" s="17">
        <v>3.1000000000000003E-67</v>
      </c>
    </row>
    <row r="14" spans="1:5" x14ac:dyDescent="0.2">
      <c r="A14" s="18" t="s">
        <v>183</v>
      </c>
      <c r="B14" s="7">
        <v>18.038260000000001</v>
      </c>
      <c r="C14" s="7">
        <v>28.173720000000003</v>
      </c>
      <c r="D14" s="7">
        <v>-0.1013546</v>
      </c>
      <c r="E14" s="17">
        <v>3.7199999999999999E-17</v>
      </c>
    </row>
    <row r="15" spans="1:5" x14ac:dyDescent="0.2">
      <c r="A15" s="18" t="s">
        <v>184</v>
      </c>
      <c r="B15" s="7">
        <v>19.556640000000002</v>
      </c>
      <c r="C15" s="7">
        <v>74.276169999999993</v>
      </c>
      <c r="D15" s="7">
        <v>-0.54719530000000005</v>
      </c>
      <c r="E15" s="17">
        <v>0</v>
      </c>
    </row>
    <row r="16" spans="1:5" x14ac:dyDescent="0.2">
      <c r="A16" s="18" t="s">
        <v>185</v>
      </c>
      <c r="B16" s="7">
        <v>11.509260000000001</v>
      </c>
      <c r="C16" s="7">
        <v>39.365259999999999</v>
      </c>
      <c r="D16" s="7">
        <v>-0.27855990000000003</v>
      </c>
      <c r="E16" s="17">
        <v>2E-125</v>
      </c>
    </row>
    <row r="17" spans="1:5" x14ac:dyDescent="0.2">
      <c r="A17" s="18" t="s">
        <v>186</v>
      </c>
      <c r="B17" s="7">
        <v>18.91892</v>
      </c>
      <c r="C17" s="7">
        <v>42.204900000000002</v>
      </c>
      <c r="D17" s="7">
        <v>-0.23285980000000001</v>
      </c>
      <c r="E17" s="17">
        <v>1.62E-73</v>
      </c>
    </row>
    <row r="18" spans="1:5" x14ac:dyDescent="0.2">
      <c r="A18" s="18" t="s">
        <v>187</v>
      </c>
      <c r="B18" s="7">
        <v>25.933800000000002</v>
      </c>
      <c r="C18" s="7">
        <v>64.532290000000003</v>
      </c>
      <c r="D18" s="7">
        <v>-0.38598500000000002</v>
      </c>
      <c r="E18" s="17">
        <v>8.1000000000000002E-172</v>
      </c>
    </row>
    <row r="19" spans="1:5" x14ac:dyDescent="0.2">
      <c r="A19" s="18" t="s">
        <v>188</v>
      </c>
      <c r="B19" s="7">
        <v>9.0191300000000005</v>
      </c>
      <c r="C19" s="7">
        <v>70.434300000000007</v>
      </c>
      <c r="D19" s="7">
        <v>-0.61415169999999997</v>
      </c>
      <c r="E19" s="17">
        <v>0</v>
      </c>
    </row>
    <row r="20" spans="1:5" x14ac:dyDescent="0.2">
      <c r="A20" s="18" t="s">
        <v>189</v>
      </c>
      <c r="B20" s="7">
        <v>19.465530000000001</v>
      </c>
      <c r="C20" s="7">
        <v>83.574610000000007</v>
      </c>
      <c r="D20" s="7">
        <v>-0.64109079999999996</v>
      </c>
      <c r="E20" s="17">
        <v>0</v>
      </c>
    </row>
    <row r="21" spans="1:5" x14ac:dyDescent="0.2">
      <c r="A21" s="18" t="s">
        <v>190</v>
      </c>
      <c r="B21" s="7">
        <v>12.450650000000001</v>
      </c>
      <c r="C21" s="7">
        <v>41.202670000000005</v>
      </c>
      <c r="D21" s="7">
        <v>-0.2875202</v>
      </c>
      <c r="E21" s="17">
        <v>2.3000000000000001E-128</v>
      </c>
    </row>
    <row r="22" spans="1:5" x14ac:dyDescent="0.2">
      <c r="A22" s="18" t="s">
        <v>191</v>
      </c>
      <c r="B22" s="7">
        <v>17.066500000000001</v>
      </c>
      <c r="C22" s="7">
        <v>80.178170000000009</v>
      </c>
      <c r="D22" s="7">
        <v>-0.63111669999999997</v>
      </c>
      <c r="E22" s="17">
        <v>0</v>
      </c>
    </row>
    <row r="23" spans="1:5" x14ac:dyDescent="0.2">
      <c r="A23" s="18"/>
      <c r="B23" s="7"/>
      <c r="C23" s="7"/>
      <c r="D23" s="7"/>
      <c r="E23" s="17"/>
    </row>
    <row r="24" spans="1:5" x14ac:dyDescent="0.2">
      <c r="A24" s="18"/>
      <c r="B24" s="7"/>
      <c r="C24" s="7"/>
      <c r="D24" s="7"/>
      <c r="E24" s="17"/>
    </row>
    <row r="25" spans="1:5" x14ac:dyDescent="0.2">
      <c r="A25" s="42" t="s">
        <v>192</v>
      </c>
      <c r="B25" s="43">
        <v>73.033709999999999</v>
      </c>
      <c r="C25" s="43">
        <v>77.338530000000006</v>
      </c>
      <c r="D25" s="43">
        <v>-4.3048200000000002E-2</v>
      </c>
      <c r="E25" s="44">
        <v>7.5080000000000004E-4</v>
      </c>
    </row>
    <row r="26" spans="1:5" x14ac:dyDescent="0.2">
      <c r="A26" s="42" t="s">
        <v>193</v>
      </c>
      <c r="B26" s="43">
        <v>23.443670000000001</v>
      </c>
      <c r="C26" s="43">
        <v>37.917590000000004</v>
      </c>
      <c r="D26" s="43">
        <v>-0.14473929999999999</v>
      </c>
      <c r="E26" s="44">
        <v>4.4200000000000003E-28</v>
      </c>
    </row>
    <row r="27" spans="1:5" x14ac:dyDescent="0.2">
      <c r="A27" s="42" t="s">
        <v>194</v>
      </c>
      <c r="B27" s="43">
        <v>84.057090000000002</v>
      </c>
      <c r="C27" s="43">
        <v>88.028949999999995</v>
      </c>
      <c r="D27" s="43">
        <v>-3.97186E-2</v>
      </c>
      <c r="E27" s="44">
        <v>1.216E-4</v>
      </c>
    </row>
    <row r="28" spans="1:5" x14ac:dyDescent="0.2">
      <c r="A28" s="42" t="s">
        <v>195</v>
      </c>
      <c r="B28" s="43">
        <v>80.686300000000003</v>
      </c>
      <c r="C28" s="43">
        <v>77.839640000000003</v>
      </c>
      <c r="D28" s="43">
        <v>2.8466600000000002E-2</v>
      </c>
      <c r="E28" s="44">
        <v>1.5868799999999999E-2</v>
      </c>
    </row>
    <row r="29" spans="1:5" x14ac:dyDescent="0.2">
      <c r="A29" s="18"/>
      <c r="B29" s="7"/>
      <c r="C29" s="7"/>
      <c r="D29" s="7"/>
      <c r="E29" s="17"/>
    </row>
    <row r="30" spans="1:5" x14ac:dyDescent="0.2">
      <c r="A30" s="42" t="s">
        <v>196</v>
      </c>
      <c r="B30" s="7"/>
      <c r="C30" s="7"/>
      <c r="D30" s="7"/>
      <c r="E30" s="17"/>
    </row>
    <row r="31" spans="1:5" x14ac:dyDescent="0.2">
      <c r="A31" s="18" t="s">
        <v>197</v>
      </c>
      <c r="B31" s="7">
        <v>49.659860000000002</v>
      </c>
      <c r="C31" s="7">
        <v>39.644970000000001</v>
      </c>
      <c r="D31" s="7">
        <v>0.1001489</v>
      </c>
      <c r="E31" s="17">
        <v>3.1099999999999999E-12</v>
      </c>
    </row>
    <row r="32" spans="1:5" x14ac:dyDescent="0.2">
      <c r="A32" s="18" t="s">
        <v>198</v>
      </c>
      <c r="B32" s="7">
        <v>28.89678</v>
      </c>
      <c r="C32" s="7">
        <v>15.384619999999998</v>
      </c>
      <c r="D32" s="7">
        <v>0.13512160000000001</v>
      </c>
      <c r="E32" s="17">
        <v>3.7299999999999998E-28</v>
      </c>
    </row>
    <row r="33" spans="1:5" x14ac:dyDescent="0.2">
      <c r="A33" s="18" t="s">
        <v>199</v>
      </c>
      <c r="B33" s="7">
        <v>4.8210600000000001</v>
      </c>
      <c r="C33" s="7">
        <v>7.8536800000000007</v>
      </c>
      <c r="D33" s="7">
        <v>-3.03263E-2</v>
      </c>
      <c r="E33" s="17">
        <v>8.1300000000000001E-6</v>
      </c>
    </row>
    <row r="34" spans="1:5" x14ac:dyDescent="0.2">
      <c r="A34" s="18" t="s">
        <v>200</v>
      </c>
      <c r="B34" s="7">
        <v>6.4477999999999991</v>
      </c>
      <c r="C34" s="7">
        <v>16.568049999999999</v>
      </c>
      <c r="D34" s="7">
        <v>-0.1012025</v>
      </c>
      <c r="E34" s="17">
        <v>8.1799999999999998E-32</v>
      </c>
    </row>
    <row r="35" spans="1:5" x14ac:dyDescent="0.2">
      <c r="A35" s="18" t="s">
        <v>201</v>
      </c>
      <c r="B35" s="7">
        <v>34.398109999999996</v>
      </c>
      <c r="C35" s="7">
        <v>53.146850000000001</v>
      </c>
      <c r="D35" s="7">
        <v>-0.1874875</v>
      </c>
      <c r="E35" s="17">
        <v>2.07E-40</v>
      </c>
    </row>
    <row r="36" spans="1:5" x14ac:dyDescent="0.2">
      <c r="A36" s="18" t="s">
        <v>202</v>
      </c>
      <c r="B36" s="7">
        <v>59.479439999999997</v>
      </c>
      <c r="C36" s="7">
        <v>12.21087</v>
      </c>
      <c r="D36" s="7">
        <v>0.47268579999999999</v>
      </c>
      <c r="E36" s="17">
        <v>4.6999999999999997E-269</v>
      </c>
    </row>
    <row r="37" spans="1:5" x14ac:dyDescent="0.2">
      <c r="A37" s="18" t="s">
        <v>203</v>
      </c>
      <c r="B37" s="7">
        <v>13.84206</v>
      </c>
      <c r="C37" s="7">
        <v>46.799350000000004</v>
      </c>
      <c r="D37" s="7">
        <v>-0.329573</v>
      </c>
      <c r="E37" s="17">
        <v>1.2E-161</v>
      </c>
    </row>
    <row r="38" spans="1:5" x14ac:dyDescent="0.2">
      <c r="A38" s="18" t="s">
        <v>204</v>
      </c>
      <c r="B38" s="7">
        <v>37.533270000000002</v>
      </c>
      <c r="C38" s="7">
        <v>9.1984899999999996</v>
      </c>
      <c r="D38" s="7">
        <v>0.28334779999999998</v>
      </c>
      <c r="E38" s="17">
        <v>3.3000000000000001E-112</v>
      </c>
    </row>
    <row r="39" spans="1:5" x14ac:dyDescent="0.2">
      <c r="A39" s="18" t="s">
        <v>205</v>
      </c>
      <c r="B39" s="7">
        <v>16.2378</v>
      </c>
      <c r="C39" s="7">
        <v>22.43141</v>
      </c>
      <c r="D39" s="7">
        <v>-6.1936199999999997E-2</v>
      </c>
      <c r="E39" s="17">
        <v>3.0500000000000002E-8</v>
      </c>
    </row>
    <row r="40" spans="1:5" x14ac:dyDescent="0.2">
      <c r="A40" s="45" t="s">
        <v>206</v>
      </c>
      <c r="B40" s="11">
        <v>21.798280000000002</v>
      </c>
      <c r="C40" s="11">
        <v>54.491659999999996</v>
      </c>
      <c r="D40" s="11">
        <v>-0.3269338</v>
      </c>
      <c r="E40" s="19">
        <v>9.5000000000000001E-135</v>
      </c>
    </row>
    <row r="41" spans="1:5" x14ac:dyDescent="0.2">
      <c r="A41" s="46"/>
      <c r="B41" s="46"/>
      <c r="C41" s="46"/>
      <c r="D41" s="46"/>
      <c r="E41" s="46"/>
    </row>
    <row r="42" spans="1:5" x14ac:dyDescent="0.2">
      <c r="A42" s="46"/>
      <c r="B42" s="46"/>
      <c r="C42" s="46"/>
      <c r="D42" s="46"/>
      <c r="E42" s="46"/>
    </row>
    <row r="43" spans="1:5" x14ac:dyDescent="0.2">
      <c r="A43" s="46"/>
      <c r="B43" s="46"/>
      <c r="C43" s="46"/>
      <c r="D43" s="46"/>
      <c r="E43" s="46"/>
    </row>
    <row r="44" spans="1:5" x14ac:dyDescent="0.2">
      <c r="A44" s="46"/>
      <c r="B44" s="46"/>
      <c r="C44" s="46"/>
      <c r="D44" s="46"/>
      <c r="E44" s="46"/>
    </row>
    <row r="45" spans="1:5" x14ac:dyDescent="0.2">
      <c r="A45" s="46"/>
      <c r="B45" s="46"/>
      <c r="C45" s="46"/>
      <c r="D45" s="46"/>
      <c r="E45" s="46"/>
    </row>
    <row r="46" spans="1:5" x14ac:dyDescent="0.2">
      <c r="A46" s="46"/>
      <c r="B46" s="46"/>
      <c r="C46" s="46"/>
      <c r="D46" s="46"/>
      <c r="E46" s="46"/>
    </row>
    <row r="47" spans="1:5" x14ac:dyDescent="0.2">
      <c r="A47" s="46"/>
      <c r="B47" s="46"/>
      <c r="C47" s="46"/>
      <c r="D47" s="46"/>
      <c r="E47" s="46"/>
    </row>
    <row r="48" spans="1:5" x14ac:dyDescent="0.2">
      <c r="A48" s="46"/>
      <c r="B48" s="46"/>
      <c r="C48" s="46"/>
      <c r="D48" s="46"/>
      <c r="E48" s="46"/>
    </row>
    <row r="49" spans="1:5" x14ac:dyDescent="0.2">
      <c r="A49" s="46"/>
      <c r="B49" s="46"/>
      <c r="C49" s="46"/>
      <c r="D49" s="46"/>
      <c r="E49" s="46"/>
    </row>
    <row r="50" spans="1:5" x14ac:dyDescent="0.2">
      <c r="A50" s="46"/>
      <c r="B50" s="46"/>
      <c r="C50" s="46"/>
      <c r="D50" s="46"/>
      <c r="E50" s="46"/>
    </row>
    <row r="51" spans="1:5" x14ac:dyDescent="0.2">
      <c r="A51" s="46"/>
      <c r="B51" s="46"/>
      <c r="C51" s="46"/>
      <c r="D51" s="46"/>
      <c r="E51" s="46"/>
    </row>
    <row r="52" spans="1:5" x14ac:dyDescent="0.2">
      <c r="A52" s="46"/>
      <c r="B52" s="46"/>
      <c r="C52" s="46"/>
      <c r="D52" s="46"/>
      <c r="E52" s="46"/>
    </row>
    <row r="53" spans="1:5" x14ac:dyDescent="0.2">
      <c r="A53" s="46"/>
      <c r="B53" s="46"/>
      <c r="C53" s="46"/>
      <c r="D53" s="46"/>
      <c r="E53" s="46"/>
    </row>
    <row r="54" spans="1:5" x14ac:dyDescent="0.2">
      <c r="A54" s="46"/>
      <c r="B54" s="46"/>
      <c r="C54" s="46"/>
      <c r="D54" s="46"/>
      <c r="E54" s="46"/>
    </row>
    <row r="55" spans="1:5" x14ac:dyDescent="0.2">
      <c r="A55" s="46"/>
      <c r="B55" s="46"/>
      <c r="C55" s="46"/>
      <c r="D55" s="46"/>
      <c r="E55" s="46"/>
    </row>
    <row r="56" spans="1:5" x14ac:dyDescent="0.2">
      <c r="A56" s="46"/>
      <c r="B56" s="46"/>
      <c r="C56" s="46"/>
      <c r="D56" s="46"/>
      <c r="E56" s="46"/>
    </row>
    <row r="57" spans="1:5" x14ac:dyDescent="0.2">
      <c r="A57" s="46"/>
      <c r="B57" s="46"/>
      <c r="C57" s="46"/>
      <c r="D57" s="46"/>
      <c r="E57" s="4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ae61f9b1-e23d-4f49-b3d7-56b991556c4b" ContentTypeId="0x010100ACF722E9F6B0B149B0CD8BE2560A6672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_x0020_to_x0020_Information_x00a0_Policy xmlns="cdc7663a-08f0-4737-9e8c-148ce897a09c">Confidential</Access_x0020_to_x0020_Information_x00a0_Policy>
    <SISCOR_x0020_Number xmlns="cdc7663a-08f0-4737-9e8c-148ce897a09c" xsi:nil="true"/>
    <b26cdb1da78c4bb4b1c1bac2f6ac5911 xmlns="cdc7663a-08f0-4737-9e8c-148ce897a09c">
      <Terms xmlns="http://schemas.microsoft.com/office/infopath/2007/PartnerControls"/>
    </b26cdb1da78c4bb4b1c1bac2f6ac5911>
    <ic46d7e087fd4a108fb86518ca413cc6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</TermName>
          <TermId xmlns="http://schemas.microsoft.com/office/infopath/2007/PartnerControls">2537a5b7-6d8e-482c-94dc-32c3cc44ff65</TermId>
        </TermInfo>
      </Terms>
    </ic46d7e087fd4a108fb86518ca413cc6>
    <IDBDocs_x0020_Number xmlns="cdc7663a-08f0-4737-9e8c-148ce897a09c" xsi:nil="true"/>
    <Division_x0020_or_x0020_Unit xmlns="cdc7663a-08f0-4737-9e8c-148ce897a09c">CSD/HUD</Division_x0020_or_x0020_Unit>
    <From_x003a_ xmlns="cdc7663a-08f0-4737-9e8c-148ce897a09c" xsi:nil="true"/>
    <Fiscal_x0020_Year_x0020_IDB xmlns="cdc7663a-08f0-4737-9e8c-148ce897a09c">2018</Fiscal_x0020_Year_x0020_IDB>
    <e46fe2894295491da65140ffd2369f49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Monitoring and Reporting</TermName>
          <TermId xmlns="http://schemas.microsoft.com/office/infopath/2007/PartnerControls">df3c2aa1-d63e-41aa-b1f5-bb15dee691ca</TermId>
        </TermInfo>
      </Terms>
    </e46fe2894295491da65140ffd2369f49>
    <Other_x0020_Author xmlns="cdc7663a-08f0-4737-9e8c-148ce897a09c" xsi:nil="true"/>
    <Migration_x0020_Info xmlns="cdc7663a-08f0-4737-9e8c-148ce897a09c" xsi:nil="true"/>
    <Approval_x0020_Number xmlns="cdc7663a-08f0-4737-9e8c-148ce897a09c">ATN/OC-13822-RG</Approval_x0020_Number>
    <Phase xmlns="cdc7663a-08f0-4737-9e8c-148ce897a09c">ACTIVE</Phase>
    <Document_x0020_Author xmlns="cdc7663a-08f0-4737-9e8c-148ce897a09c">Chevalier, Ophelie</Document_x0020_Author>
    <b2ec7cfb18674cb8803df6b262e8b107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HOUSING</TermName>
          <TermId xmlns="http://schemas.microsoft.com/office/infopath/2007/PartnerControls">d64eac7c-6cd0-4be4-b4cc-4d2eef10277e</TermId>
        </TermInfo>
      </Terms>
    </b2ec7cfb18674cb8803df6b262e8b107>
    <Business_x0020_Area xmlns="cdc7663a-08f0-4737-9e8c-148ce897a09c">Deliverables</Business_x0020_Area>
    <Key_x0020_Document xmlns="cdc7663a-08f0-4737-9e8c-148ce897a09c">false</Key_x0020_Document>
    <Document_x0020_Language_x0020_IDB xmlns="cdc7663a-08f0-4737-9e8c-148ce897a09c">English</Document_x0020_Language_x0020_IDB>
    <Project_x0020_Document_x0020_Type xmlns="cdc7663a-08f0-4737-9e8c-148ce897a09c" xsi:nil="true"/>
    <g511464f9e53401d84b16fa9b379a574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GDF</TermName>
          <TermId xmlns="http://schemas.microsoft.com/office/infopath/2007/PartnerControls">7c756b7b-d979-4c2a-8ac6-ea6342c52039</TermId>
        </TermInfo>
      </Terms>
    </g511464f9e53401d84b16fa9b379a574>
    <Related_x0020_SisCor_x0020_Number xmlns="cdc7663a-08f0-4737-9e8c-148ce897a09c" xsi:nil="true"/>
    <TaxCatchAll xmlns="cdc7663a-08f0-4737-9e8c-148ce897a09c">
      <Value>44</Value>
      <Value>114</Value>
      <Value>2</Value>
      <Value>78</Value>
      <Value>241</Value>
    </TaxCatchAll>
    <Operation_x0020_Type xmlns="cdc7663a-08f0-4737-9e8c-148ce897a09c">TCP</Operation_x0020_Type>
    <Package_x0020_Code xmlns="cdc7663a-08f0-4737-9e8c-148ce897a09c" xsi:nil="true"/>
    <To_x003a_ xmlns="cdc7663a-08f0-4737-9e8c-148ce897a09c" xsi:nil="true"/>
    <Identifier xmlns="cdc7663a-08f0-4737-9e8c-148ce897a09c" xsi:nil="true"/>
    <Project_x0020_Number xmlns="cdc7663a-08f0-4737-9e8c-148ce897a09c">RG-T2273</Project_x0020_Number>
    <nddeef1749674d76abdbe4b239a70bc6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URBAN DEVELOPMENT AND HOUSING</TermName>
          <TermId xmlns="http://schemas.microsoft.com/office/infopath/2007/PartnerControls">d14615ee-683d-4ec6-a5cf-ae743c6c4ac1</TermId>
        </TermInfo>
      </Terms>
    </nddeef1749674d76abdbe4b239a70bc6>
    <Record_x0020_Number xmlns="cdc7663a-08f0-4737-9e8c-148ce897a09c" xsi:nil="true"/>
    <_dlc_DocId xmlns="cdc7663a-08f0-4737-9e8c-148ce897a09c">EZSHARE-439726670-10</_dlc_DocId>
    <_dlc_DocIdUrl xmlns="cdc7663a-08f0-4737-9e8c-148ce897a09c">
      <Url>https://idbg.sharepoint.com/teams/EZ-RG-TCP/RG-T2273/_layouts/15/DocIdRedir.aspx?ID=EZSHARE-439726670-10</Url>
      <Description>EZSHARE-439726670-10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z-Operations" ma:contentTypeID="0x010100ACF722E9F6B0B149B0CD8BE2560A667200F3280EB077D07F4A8D94DEDCA4162AB6" ma:contentTypeVersion="1661" ma:contentTypeDescription="The base project type from which other project content types inherit their information." ma:contentTypeScope="" ma:versionID="6d4750d0c58bb3e1452f60a03003fc86">
  <xsd:schema xmlns:xsd="http://www.w3.org/2001/XMLSchema" xmlns:xs="http://www.w3.org/2001/XMLSchema" xmlns:p="http://schemas.microsoft.com/office/2006/metadata/properties" xmlns:ns2="cdc7663a-08f0-4737-9e8c-148ce897a09c" targetNamespace="http://schemas.microsoft.com/office/2006/metadata/properties" ma:root="true" ma:fieldsID="6ecba7977d512d9c2df68b496ae81568" ns2:_="">
    <xsd:import namespace="cdc7663a-08f0-4737-9e8c-148ce897a0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26cdb1da78c4bb4b1c1bac2f6ac5911" minOccurs="0"/>
                <xsd:element ref="ns2:TaxCatchAll" minOccurs="0"/>
                <xsd:element ref="ns2:TaxCatchAllLabel" minOccurs="0"/>
                <xsd:element ref="ns2:Project_x0020_Number"/>
                <xsd:element ref="ns2:Access_x0020_to_x0020_Information_x00a0_Policy"/>
                <xsd:element ref="ns2:Document_x0020_Author" minOccurs="0"/>
                <xsd:element ref="ns2:Other_x0020_Author" minOccurs="0"/>
                <xsd:element ref="ns2:Approval_x0020_Number" minOccurs="0"/>
                <xsd:element ref="ns2:g511464f9e53401d84b16fa9b379a574" minOccurs="0"/>
                <xsd:element ref="ns2:Division_x0020_or_x0020_Unit" minOccurs="0"/>
                <xsd:element ref="ns2:Document_x0020_Language_x0020_IDB" minOccurs="0"/>
                <xsd:element ref="ns2:From_x003a_" minOccurs="0"/>
                <xsd:element ref="ns2:To_x003a_" minOccurs="0"/>
                <xsd:element ref="ns2:Identifier" minOccurs="0"/>
                <xsd:element ref="ns2:Fiscal_x0020_Year_x0020_IDB" minOccurs="0"/>
                <xsd:element ref="ns2:ic46d7e087fd4a108fb86518ca413cc6" minOccurs="0"/>
                <xsd:element ref="ns2:nddeef1749674d76abdbe4b239a70bc6" minOccurs="0"/>
                <xsd:element ref="ns2:b2ec7cfb18674cb8803df6b262e8b107" minOccurs="0"/>
                <xsd:element ref="ns2:Phase" minOccurs="0"/>
                <xsd:element ref="ns2:Key_x0020_Document" minOccurs="0"/>
                <xsd:element ref="ns2:Business_x0020_Area" minOccurs="0"/>
                <xsd:element ref="ns2:Project_x0020_Document_x0020_Type" minOccurs="0"/>
                <xsd:element ref="ns2:Operation_x0020_Type" minOccurs="0"/>
                <xsd:element ref="ns2:Package_x0020_Code" minOccurs="0"/>
                <xsd:element ref="ns2:e46fe2894295491da65140ffd2369f49" minOccurs="0"/>
                <xsd:element ref="ns2:SISCOR_x0020_Number" minOccurs="0"/>
                <xsd:element ref="ns2:IDBDocs_x0020_Number" minOccurs="0"/>
                <xsd:element ref="ns2:Migration_x0020_Info" minOccurs="0"/>
                <xsd:element ref="ns2:Record_x0020_Number" minOccurs="0"/>
                <xsd:element ref="ns2:Related_x0020_SisCor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7663a-08f0-4737-9e8c-148ce897a0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26cdb1da78c4bb4b1c1bac2f6ac5911" ma:index="11" nillable="true" ma:taxonomy="true" ma:internalName="b26cdb1da78c4bb4b1c1bac2f6ac5911" ma:taxonomyFieldName="Series_x0020_Operations_x0020_IDB" ma:displayName="Series Operations IDB" ma:default="" ma:fieldId="{b26cdb1d-a78c-4bb4-b1c1-bac2f6ac5911}" ma:sspId="ae61f9b1-e23d-4f49-b3d7-56b991556c4b" ma:termSetId="aa8fb583-e935-416d-8a2e-4b97a8eb0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a21e8572-655e-4c0d-bfdb-c52ee7bb5839}" ma:internalName="TaxCatchAll" ma:showField="CatchAllData" ma:web="0ae48fe9-e043-4151-95b7-4d4bdf090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a21e8572-655e-4c0d-bfdb-c52ee7bb5839}" ma:internalName="TaxCatchAllLabel" ma:readOnly="true" ma:showField="CatchAllDataLabel" ma:web="0ae48fe9-e043-4151-95b7-4d4bdf090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ject_x0020_Number" ma:index="15" ma:displayName="Project Number" ma:default="RG-T2273" ma:internalName="Project_x0020_Number">
      <xsd:simpleType>
        <xsd:restriction base="dms:Text">
          <xsd:maxLength value="255"/>
        </xsd:restriction>
      </xsd:simpleType>
    </xsd:element>
    <xsd:element name="Access_x0020_to_x0020_Information_x00a0_Policy" ma:index="16" ma:displayName="Access to Information Policy" ma:default="Confidential" ma:format="Dropdown" ma:internalName="Access_x0020_to_x0020_Information_x00A0_Policy">
      <xsd:simpleType>
        <xsd:restriction base="dms:Choice">
          <xsd:enumeration value="Confidential"/>
          <xsd:enumeration value="Disclosed Over Time - 5 years"/>
          <xsd:enumeration value="Disclosed Over Time - 10 years"/>
          <xsd:enumeration value="Disclosed Over Time - 20 years"/>
          <xsd:enumeration value="Public"/>
          <xsd:enumeration value="Public - Simultaneous Disclosure"/>
        </xsd:restriction>
      </xsd:simpleType>
    </xsd:element>
    <xsd:element name="Document_x0020_Author" ma:index="17" nillable="true" ma:displayName="Document Author" ma:internalName="Document_x0020_Author">
      <xsd:simpleType>
        <xsd:restriction base="dms:Text">
          <xsd:maxLength value="255"/>
        </xsd:restriction>
      </xsd:simpleType>
    </xsd:element>
    <xsd:element name="Other_x0020_Author" ma:index="18" nillable="true" ma:displayName="Other Author" ma:internalName="Other_x0020_Author">
      <xsd:simpleType>
        <xsd:restriction base="dms:Text">
          <xsd:maxLength value="255"/>
        </xsd:restriction>
      </xsd:simpleType>
    </xsd:element>
    <xsd:element name="Approval_x0020_Number" ma:index="19" nillable="true" ma:displayName="Approval Number" ma:internalName="Approval_x0020_Number">
      <xsd:simpleType>
        <xsd:restriction base="dms:Text">
          <xsd:maxLength value="255"/>
        </xsd:restriction>
      </xsd:simpleType>
    </xsd:element>
    <xsd:element name="g511464f9e53401d84b16fa9b379a574" ma:index="20" nillable="true" ma:taxonomy="true" ma:internalName="g511464f9e53401d84b16fa9b379a574" ma:taxonomyFieldName="Fund_x0020_IDB" ma:displayName="Fund IDB" ma:default="" ma:fieldId="{0511464f-9e53-401d-84b1-6fa9b379a574}" ma:taxonomyMulti="true" ma:sspId="ae61f9b1-e23d-4f49-b3d7-56b991556c4b" ma:termSetId="69abb71a-f64f-4893-ac0e-66eb1be26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vision_x0020_or_x0020_Unit" ma:index="22" nillable="true" ma:displayName="Division or Unit" ma:internalName="Division_x0020_or_x0020_Unit">
      <xsd:simpleType>
        <xsd:restriction base="dms:Text">
          <xsd:maxLength value="255"/>
        </xsd:restriction>
      </xsd:simpleType>
    </xsd:element>
    <xsd:element name="Document_x0020_Language_x0020_IDB" ma:index="23" nillable="true" ma:displayName="Document Language IDB" ma:format="Dropdown" ma:internalName="Document_x0020_Language_x0020_IDB">
      <xsd:simpleType>
        <xsd:restriction base="dms:Choice">
          <xsd:enumeration value="English"/>
          <xsd:enumeration value="French"/>
          <xsd:enumeration value="Italian"/>
          <xsd:enumeration value="Japanese"/>
          <xsd:enumeration value="Korean"/>
          <xsd:enumeration value="Other"/>
          <xsd:enumeration value="Portuguese"/>
          <xsd:enumeration value="Spanish"/>
        </xsd:restriction>
      </xsd:simpleType>
    </xsd:element>
    <xsd:element name="From_x003a_" ma:index="24" nillable="true" ma:displayName="From:" ma:description="Sender name from email message" ma:internalName="From_x003A_">
      <xsd:simpleType>
        <xsd:restriction base="dms:Text">
          <xsd:maxLength value="255"/>
        </xsd:restriction>
      </xsd:simpleType>
    </xsd:element>
    <xsd:element name="To_x003a_" ma:index="25" nillable="true" ma:displayName="To:" ma:description="Addressee names from email message&#10;" ma:internalName="To_x003A_">
      <xsd:simpleType>
        <xsd:restriction base="dms:Text">
          <xsd:maxLength value="255"/>
        </xsd:restriction>
      </xsd:simpleType>
    </xsd:element>
    <xsd:element name="Identifier" ma:index="26" nillable="true" ma:displayName="Identifier" ma:internalName="Identifier">
      <xsd:simpleType>
        <xsd:restriction base="dms:Text">
          <xsd:maxLength value="255"/>
        </xsd:restriction>
      </xsd:simpleType>
    </xsd:element>
    <xsd:element name="Fiscal_x0020_Year_x0020_IDB" ma:index="27" nillable="true" ma:displayName="Fiscal Year IDB" ma:internalName="Fiscal_x0020_Year_x0020_IDB">
      <xsd:simpleType>
        <xsd:restriction base="dms:Text">
          <xsd:maxLength value="255"/>
        </xsd:restriction>
      </xsd:simpleType>
    </xsd:element>
    <xsd:element name="ic46d7e087fd4a108fb86518ca413cc6" ma:index="28" nillable="true" ma:taxonomy="true" ma:internalName="ic46d7e087fd4a108fb86518ca413cc6" ma:taxonomyFieldName="Country" ma:displayName="Country" ma:default="" ma:fieldId="{2c46d7e0-87fd-4a10-8fb8-6518ca413cc6}" ma:taxonomyMulti="true" ma:sspId="ae61f9b1-e23d-4f49-b3d7-56b991556c4b" ma:termSetId="e1cf2cf4-6e0f-476b-b38c-a4927f870e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ddeef1749674d76abdbe4b239a70bc6" ma:index="30" nillable="true" ma:taxonomy="true" ma:internalName="nddeef1749674d76abdbe4b239a70bc6" ma:taxonomyFieldName="Sector_x0020_IDB" ma:displayName="Sector IDB" ma:default="" ma:fieldId="{7ddeef17-4967-4d76-abdb-e4b239a70bc6}" ma:taxonomyMulti="true" ma:sspId="ae61f9b1-e23d-4f49-b3d7-56b991556c4b" ma:termSetId="12408410-0417-4253-a5ed-d52c55de15d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b2ec7cfb18674cb8803df6b262e8b107" ma:index="32" nillable="true" ma:taxonomy="true" ma:internalName="b2ec7cfb18674cb8803df6b262e8b107" ma:taxonomyFieldName="Sub_x002d_Sector" ma:displayName="Sub-Sector" ma:default="" ma:fieldId="{b2ec7cfb-1867-4cb8-803d-f6b262e8b107}" ma:taxonomyMulti="true" ma:sspId="ae61f9b1-e23d-4f49-b3d7-56b991556c4b" ma:termSetId="73c9b9c8-b29b-461e-b5a6-c7e93795fb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hase" ma:index="34" nillable="true" ma:displayName="Phase" ma:internalName="Phase">
      <xsd:simpleType>
        <xsd:restriction base="dms:Text">
          <xsd:maxLength value="255"/>
        </xsd:restriction>
      </xsd:simpleType>
    </xsd:element>
    <xsd:element name="Key_x0020_Document" ma:index="35" nillable="true" ma:displayName="Key Document" ma:default="0" ma:internalName="Key_x0020_Document">
      <xsd:simpleType>
        <xsd:restriction base="dms:Boolean"/>
      </xsd:simpleType>
    </xsd:element>
    <xsd:element name="Business_x0020_Area" ma:index="36" nillable="true" ma:displayName="Business Area" ma:internalName="Business_x0020_Area">
      <xsd:simpleType>
        <xsd:restriction base="dms:Text">
          <xsd:maxLength value="255"/>
        </xsd:restriction>
      </xsd:simpleType>
    </xsd:element>
    <xsd:element name="Project_x0020_Document_x0020_Type" ma:index="37" nillable="true" ma:displayName="Project Document Type" ma:internalName="Project_x0020_Document_x0020_Type">
      <xsd:simpleType>
        <xsd:restriction base="dms:Text">
          <xsd:maxLength value="255"/>
        </xsd:restriction>
      </xsd:simpleType>
    </xsd:element>
    <xsd:element name="Operation_x0020_Type" ma:index="38" nillable="true" ma:displayName="Operation Type" ma:internalName="Operation_x0020_Type">
      <xsd:simpleType>
        <xsd:restriction base="dms:Text">
          <xsd:maxLength value="255"/>
        </xsd:restriction>
      </xsd:simpleType>
    </xsd:element>
    <xsd:element name="Package_x0020_Code" ma:index="39" nillable="true" ma:displayName="Package Code" ma:internalName="Package_x0020_Code">
      <xsd:simpleType>
        <xsd:restriction base="dms:Text">
          <xsd:maxLength value="255"/>
        </xsd:restriction>
      </xsd:simpleType>
    </xsd:element>
    <xsd:element name="e46fe2894295491da65140ffd2369f49" ma:index="40" nillable="true" ma:taxonomy="true" ma:internalName="e46fe2894295491da65140ffd2369f49" ma:taxonomyFieldName="Function_x0020_Operations_x0020_IDB" ma:displayName="Function Operations IDB" ma:default="" ma:fieldId="{e46fe289-4295-491d-a651-40ffd2369f49}" ma:sspId="ae61f9b1-e23d-4f49-b3d7-56b991556c4b" ma:termSetId="90662247-c2d7-4c02-8f80-a99fdf3aec7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SCOR_x0020_Number" ma:index="42" nillable="true" ma:displayName="SISCOR Number" ma:internalName="SISCOR_x0020_Number">
      <xsd:simpleType>
        <xsd:restriction base="dms:Text">
          <xsd:maxLength value="255"/>
        </xsd:restriction>
      </xsd:simpleType>
    </xsd:element>
    <xsd:element name="IDBDocs_x0020_Number" ma:index="43" nillable="true" ma:displayName="IDBDocs Number" ma:internalName="IDBDocs_x0020_Number">
      <xsd:simpleType>
        <xsd:restriction base="dms:Text">
          <xsd:maxLength value="255"/>
        </xsd:restriction>
      </xsd:simpleType>
    </xsd:element>
    <xsd:element name="Migration_x0020_Info" ma:index="44" nillable="true" ma:displayName="Migration Info" ma:internalName="Migration_x0020_Info">
      <xsd:simpleType>
        <xsd:restriction base="dms:Note"/>
      </xsd:simpleType>
    </xsd:element>
    <xsd:element name="Record_x0020_Number" ma:index="45" nillable="true" ma:displayName="Record Number" ma:internalName="Record_x0020_Number">
      <xsd:simpleType>
        <xsd:restriction base="dms:Text">
          <xsd:maxLength value="255"/>
        </xsd:restriction>
      </xsd:simpleType>
    </xsd:element>
    <xsd:element name="Related_x0020_SisCor_x0020_Number" ma:index="46" nillable="true" ma:displayName="Related SisCor Number" ma:internalName="Related_x0020_SisCor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Urls xmlns="http://schemas.microsoft.com/sharepoint/v3/contenttype/forms/url">
  <Display>_catalogs/masterpage/ECMForms/OperationsCT/View.aspx</Display>
  <Edit>_catalogs/masterpage/ECMForms/OperationsCT/Edit.aspx</Edit>
</FormUrls>
</file>

<file path=customXml/itemProps1.xml><?xml version="1.0" encoding="utf-8"?>
<ds:datastoreItem xmlns:ds="http://schemas.openxmlformats.org/officeDocument/2006/customXml" ds:itemID="{B79D81FC-A169-4F20-8A1B-022C50544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23A57F-9BD1-4829-A933-AB1843AE7C5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427421C-FB22-40EC-AD31-F6B8D2EFCC2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0E177DD-1958-46FC-A3F1-A429F71962E3}">
  <ds:schemaRefs>
    <ds:schemaRef ds:uri="http://purl.org/dc/elements/1.1/"/>
    <ds:schemaRef ds:uri="http://schemas.microsoft.com/office/2006/metadata/properties"/>
    <ds:schemaRef ds:uri="cdc7663a-08f0-4737-9e8c-148ce897a09c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E377B1C2-23CC-4EC1-8F35-54824F069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c7663a-08f0-4737-9e8c-148ce897a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AF7465E7-CA78-44EA-9DFC-7C84C9DCC060}">
  <ds:schemaRefs>
    <ds:schemaRef ds:uri="http://schemas.microsoft.com/sharepoint/v3/contenttype/forms/ur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4</vt:i4>
      </vt:variant>
    </vt:vector>
  </HeadingPairs>
  <TitlesOfParts>
    <vt:vector size="33" baseType="lpstr">
      <vt:lpstr>COVER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  <vt:lpstr>Cuadro 21</vt:lpstr>
      <vt:lpstr>Cuadro 22</vt:lpstr>
      <vt:lpstr>Cuadro 23</vt:lpstr>
      <vt:lpstr>Cuadro 24</vt:lpstr>
      <vt:lpstr>Cuadro 25</vt:lpstr>
      <vt:lpstr>Cuadro 26</vt:lpstr>
      <vt:lpstr>Cuadro 27</vt:lpstr>
      <vt:lpstr>Cuadro 28</vt:lpstr>
      <vt:lpstr>'Cuadro 1'!Print_Area</vt:lpstr>
      <vt:lpstr>'Cuadro 2'!Print_Area</vt:lpstr>
      <vt:lpstr>'Cuadro 4'!Print_Area</vt:lpstr>
      <vt:lpstr>'Cuadro 5'!Print_Area</vt:lpstr>
    </vt:vector>
  </TitlesOfParts>
  <Manager/>
  <Company>University of Chicago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Cynthia Boruchowicz</dc:creator>
  <cp:keywords/>
  <dc:description/>
  <cp:lastModifiedBy>Microsoft Office User</cp:lastModifiedBy>
  <cp:revision/>
  <dcterms:created xsi:type="dcterms:W3CDTF">2016-08-11T19:54:30Z</dcterms:created>
  <dcterms:modified xsi:type="dcterms:W3CDTF">2019-03-28T00:14:53Z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0x010100ACF722E9F6B0B149B0CD8BE2560A667200F3280EB077D07F4A8D94DEDCA4162AB6</vt:lpwstr>
  </property>
  <property fmtid="{D5CDD505-2E9C-101B-9397-08002B2CF9AE}" pid="3" name="TaxKeyword">
    <vt:lpwstr/>
  </property>
  <property fmtid="{D5CDD505-2E9C-101B-9397-08002B2CF9AE}" pid="4" name="TaxKeywordTaxHTField">
    <vt:lpwstr/>
  </property>
  <property fmtid="{D5CDD505-2E9C-101B-9397-08002B2CF9AE}" pid="5" name="Series Operations IDB">
    <vt:lpwstr/>
  </property>
  <property fmtid="{D5CDD505-2E9C-101B-9397-08002B2CF9AE}" pid="6" name="Sub-Sector">
    <vt:lpwstr>241;#HOUSING|d64eac7c-6cd0-4be4-b4cc-4d2eef10277e</vt:lpwstr>
  </property>
  <property fmtid="{D5CDD505-2E9C-101B-9397-08002B2CF9AE}" pid="7" name="Fund IDB">
    <vt:lpwstr>78;#GDF|7c756b7b-d979-4c2a-8ac6-ea6342c52039</vt:lpwstr>
  </property>
  <property fmtid="{D5CDD505-2E9C-101B-9397-08002B2CF9AE}" pid="8" name="Country">
    <vt:lpwstr>44;#Regional|2537a5b7-6d8e-482c-94dc-32c3cc44ff65</vt:lpwstr>
  </property>
  <property fmtid="{D5CDD505-2E9C-101B-9397-08002B2CF9AE}" pid="9" name="Sector IDB">
    <vt:lpwstr>114;#URBAN DEVELOPMENT AND HOUSING|d14615ee-683d-4ec6-a5cf-ae743c6c4ac1</vt:lpwstr>
  </property>
  <property fmtid="{D5CDD505-2E9C-101B-9397-08002B2CF9AE}" pid="10" name="Function Operations IDB">
    <vt:lpwstr>2;#Monitoring and Reporting|df3c2aa1-d63e-41aa-b1f5-bb15dee691ca</vt:lpwstr>
  </property>
  <property fmtid="{D5CDD505-2E9C-101B-9397-08002B2CF9AE}" pid="11" name="_dlc_DocIdItemGuid">
    <vt:lpwstr>aa2cb47b-33ad-4791-bb77-72d7a07c50e6</vt:lpwstr>
  </property>
</Properties>
</file>